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21" yWindow="65521" windowWidth="15480" windowHeight="787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HTML_CodePage" hidden="1">1252</definedName>
    <definedName name="HTML_Control" hidden="1">{"'Sheet1'!$A$1:$K$37"}</definedName>
    <definedName name="HTML_Description" hidden="1">""</definedName>
    <definedName name="HTML_Email" hidden="1">"gypsywind@aol.com"</definedName>
    <definedName name="HTML_Header" hidden="1">"Summer Series 4: 8-3-99"</definedName>
    <definedName name="HTML_LastUpdate" hidden="1">"8/9/99"</definedName>
    <definedName name="HTML_LineAfter" hidden="1">FALSE</definedName>
    <definedName name="HTML_LineBefore" hidden="1">FALSE</definedName>
    <definedName name="HTML_Name" hidden="1">"Don Reynolds"</definedName>
    <definedName name="HTML_OBDlg2" hidden="1">TRUE</definedName>
    <definedName name="HTML_OBDlg4" hidden="1">TRUE</definedName>
    <definedName name="HTML_OS" hidden="1">0</definedName>
    <definedName name="HTML_PathFile" hidden="1">"C:\WINDOWS\SETAUKET YACHT CLUB\8399.htm"</definedName>
    <definedName name="HTML_Title" hidden="1">"Setauket Yacht Club"</definedName>
    <definedName name="_xlnm.Print_Area" localSheetId="0">'Sheet1'!$A$2:$I$28</definedName>
  </definedNames>
  <calcPr fullCalcOnLoad="1"/>
</workbook>
</file>

<file path=xl/sharedStrings.xml><?xml version="1.0" encoding="utf-8"?>
<sst xmlns="http://schemas.openxmlformats.org/spreadsheetml/2006/main" count="96" uniqueCount="56">
  <si>
    <t>Race No.</t>
  </si>
  <si>
    <r>
      <t>Committee Boat</t>
    </r>
    <r>
      <rPr>
        <b/>
        <sz val="9"/>
        <rFont val="Arial"/>
        <family val="2"/>
      </rPr>
      <t xml:space="preserve">                                       </t>
    </r>
  </si>
  <si>
    <t>Date</t>
  </si>
  <si>
    <t>Course</t>
  </si>
  <si>
    <t>Distance</t>
  </si>
  <si>
    <t xml:space="preserve">Skipper                                                     </t>
  </si>
  <si>
    <t xml:space="preserve">First  Gun   </t>
  </si>
  <si>
    <t>Division A Start</t>
  </si>
  <si>
    <t>Division B Start</t>
  </si>
  <si>
    <t xml:space="preserve">Yacht                                           </t>
  </si>
  <si>
    <t>Sail No.</t>
  </si>
  <si>
    <t>H'cap</t>
  </si>
  <si>
    <t>Start time</t>
  </si>
  <si>
    <t>Finish</t>
  </si>
  <si>
    <t>Elapsed</t>
  </si>
  <si>
    <t>Corrected</t>
  </si>
  <si>
    <t>Place</t>
  </si>
  <si>
    <t>Division A Spinnaker</t>
  </si>
  <si>
    <t>Division B Non-Spinnaker</t>
  </si>
  <si>
    <t>Harmony</t>
  </si>
  <si>
    <t>Harvest Moon</t>
  </si>
  <si>
    <t>Mar-el</t>
  </si>
  <si>
    <t xml:space="preserve"> </t>
  </si>
  <si>
    <t>Zydeco</t>
  </si>
  <si>
    <t>h38</t>
  </si>
  <si>
    <t>Induna</t>
  </si>
  <si>
    <t>Sirenetta</t>
  </si>
  <si>
    <t>DNS</t>
  </si>
  <si>
    <t>Obsession</t>
  </si>
  <si>
    <t>3324</t>
  </si>
  <si>
    <t xml:space="preserve">  </t>
  </si>
  <si>
    <t>1st</t>
  </si>
  <si>
    <t>Ledia II</t>
  </si>
  <si>
    <t>USA 34</t>
  </si>
  <si>
    <t>Jiminy Cricket Too</t>
  </si>
  <si>
    <t>2nd</t>
  </si>
  <si>
    <t>3rd</t>
  </si>
  <si>
    <t>4th</t>
  </si>
  <si>
    <t>Spring</t>
  </si>
  <si>
    <t>Cyrene</t>
  </si>
  <si>
    <t>Surprise</t>
  </si>
  <si>
    <t>453</t>
  </si>
  <si>
    <t>Ark</t>
  </si>
  <si>
    <t>25</t>
  </si>
  <si>
    <t>931</t>
  </si>
  <si>
    <t>Calypso</t>
  </si>
  <si>
    <t>5th</t>
  </si>
  <si>
    <t>6th</t>
  </si>
  <si>
    <t>7th</t>
  </si>
  <si>
    <t>8th</t>
  </si>
  <si>
    <t>A1</t>
  </si>
  <si>
    <t>Janhsen</t>
  </si>
  <si>
    <t>359</t>
  </si>
  <si>
    <t>Solar Wind</t>
  </si>
  <si>
    <t>NA</t>
  </si>
  <si>
    <t>RC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</si>
</sst>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[$-409]h:mm\ AM/PM;@"/>
    <numFmt numFmtId="166" formatCode="[$-409]h:mm:ss\ AM/PM;@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color indexed="56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56"/>
      <name val="Arial"/>
      <family val="2"/>
    </font>
    <font>
      <b/>
      <sz val="9"/>
      <color indexed="10"/>
      <name val="Arial"/>
      <family val="2"/>
    </font>
    <font>
      <b/>
      <sz val="10"/>
      <color indexed="5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46" fontId="0" fillId="0" borderId="0" xfId="0" applyNumberFormat="1" applyAlignment="1">
      <alignment horizontal="center"/>
    </xf>
    <xf numFmtId="46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4" fontId="5" fillId="0" borderId="0" xfId="0" applyNumberFormat="1" applyFont="1" applyAlignment="1" applyProtection="1">
      <alignment horizontal="center"/>
      <protection locked="0"/>
    </xf>
    <xf numFmtId="46" fontId="3" fillId="0" borderId="0" xfId="0" applyNumberFormat="1" applyFont="1" applyAlignment="1">
      <alignment horizontal="center"/>
    </xf>
    <xf numFmtId="46" fontId="4" fillId="0" borderId="0" xfId="0" applyNumberFormat="1" applyFont="1" applyAlignment="1">
      <alignment horizontal="center"/>
    </xf>
    <xf numFmtId="46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/>
    </xf>
    <xf numFmtId="46" fontId="6" fillId="0" borderId="0" xfId="0" applyNumberFormat="1" applyFont="1" applyAlignment="1">
      <alignment horizontal="center"/>
    </xf>
    <xf numFmtId="46" fontId="4" fillId="0" borderId="0" xfId="0" applyNumberFormat="1" applyFont="1" applyAlignment="1">
      <alignment/>
    </xf>
    <xf numFmtId="46" fontId="7" fillId="0" borderId="0" xfId="0" applyNumberFormat="1" applyFont="1" applyAlignment="1">
      <alignment horizontal="center"/>
    </xf>
    <xf numFmtId="46" fontId="7" fillId="0" borderId="0" xfId="0" applyNumberFormat="1" applyFont="1" applyAlignment="1">
      <alignment horizontal="right"/>
    </xf>
    <xf numFmtId="46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8" fillId="0" borderId="0" xfId="0" applyFont="1" applyAlignment="1">
      <alignment horizontal="center"/>
    </xf>
    <xf numFmtId="46" fontId="8" fillId="0" borderId="0" xfId="0" applyNumberFormat="1" applyFont="1" applyAlignment="1">
      <alignment horizontal="center"/>
    </xf>
    <xf numFmtId="46" fontId="8" fillId="0" borderId="0" xfId="0" applyNumberFormat="1" applyFont="1" applyAlignment="1">
      <alignment/>
    </xf>
    <xf numFmtId="0" fontId="2" fillId="0" borderId="0" xfId="0" applyFont="1" applyAlignment="1">
      <alignment/>
    </xf>
    <xf numFmtId="46" fontId="6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47" fontId="6" fillId="0" borderId="0" xfId="0" applyNumberFormat="1" applyFont="1" applyAlignment="1">
      <alignment/>
    </xf>
    <xf numFmtId="46" fontId="4" fillId="0" borderId="0" xfId="0" applyNumberFormat="1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 applyProtection="1">
      <alignment horizontal="center"/>
      <protection locked="0"/>
    </xf>
    <xf numFmtId="46" fontId="12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21" fontId="6" fillId="0" borderId="0" xfId="0" applyNumberFormat="1" applyFont="1" applyAlignment="1" applyProtection="1">
      <alignment horizontal="center"/>
      <protection locked="0"/>
    </xf>
    <xf numFmtId="46" fontId="6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49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/>
    </xf>
    <xf numFmtId="47" fontId="6" fillId="0" borderId="0" xfId="0" applyNumberFormat="1" applyFont="1" applyFill="1" applyAlignment="1">
      <alignment/>
    </xf>
    <xf numFmtId="21" fontId="6" fillId="0" borderId="0" xfId="0" applyNumberFormat="1" applyFont="1" applyFill="1" applyAlignment="1" applyProtection="1">
      <alignment horizontal="center"/>
      <protection locked="0"/>
    </xf>
    <xf numFmtId="46" fontId="0" fillId="0" borderId="0" xfId="0" applyNumberFormat="1" applyFill="1" applyAlignment="1">
      <alignment horizontal="center"/>
    </xf>
    <xf numFmtId="46" fontId="4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6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 applyProtection="1">
      <alignment horizontal="center"/>
      <protection locked="0"/>
    </xf>
    <xf numFmtId="165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/>
    </xf>
    <xf numFmtId="47" fontId="6" fillId="0" borderId="0" xfId="0" applyNumberFormat="1" applyFont="1" applyFill="1" applyAlignment="1">
      <alignment/>
    </xf>
    <xf numFmtId="0" fontId="11" fillId="0" borderId="0" xfId="0" applyFont="1" applyAlignment="1">
      <alignment horizontal="center"/>
    </xf>
    <xf numFmtId="164" fontId="11" fillId="0" borderId="0" xfId="0" applyNumberFormat="1" applyFont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9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20.00390625" style="0" customWidth="1"/>
    <col min="4" max="4" width="8.8515625" style="0" customWidth="1"/>
    <col min="5" max="5" width="13.7109375" style="1" customWidth="1"/>
    <col min="6" max="6" width="9.28125" style="1" customWidth="1"/>
    <col min="7" max="7" width="10.00390625" style="1" customWidth="1"/>
    <col min="8" max="8" width="9.28125" style="2" customWidth="1"/>
    <col min="9" max="9" width="9.28125" style="0" customWidth="1"/>
    <col min="11" max="11" width="12.28125" style="0" bestFit="1" customWidth="1"/>
    <col min="12" max="12" width="11.00390625" style="0" customWidth="1"/>
    <col min="13" max="13" width="10.140625" style="0" customWidth="1"/>
  </cols>
  <sheetData>
    <row r="2" spans="1:9" s="33" customFormat="1" ht="18">
      <c r="A2" s="58" t="s">
        <v>38</v>
      </c>
      <c r="B2" s="58"/>
      <c r="C2" s="58"/>
      <c r="D2" s="58"/>
      <c r="E2" s="58"/>
      <c r="F2" s="58"/>
      <c r="G2" s="58"/>
      <c r="H2" s="58"/>
      <c r="I2" s="58"/>
    </row>
    <row r="3" spans="2:8" s="33" customFormat="1" ht="18">
      <c r="B3" s="34" t="s">
        <v>0</v>
      </c>
      <c r="D3" s="34">
        <v>5</v>
      </c>
      <c r="E3" s="35"/>
      <c r="F3" s="35"/>
      <c r="G3" s="59">
        <v>40344</v>
      </c>
      <c r="H3" s="59"/>
    </row>
    <row r="4" ht="12.75">
      <c r="B4" s="24"/>
    </row>
    <row r="6" spans="1:9" ht="12.75">
      <c r="A6" s="3" t="s">
        <v>1</v>
      </c>
      <c r="B6" s="22" t="s">
        <v>39</v>
      </c>
      <c r="C6" s="3"/>
      <c r="D6" s="4" t="s">
        <v>2</v>
      </c>
      <c r="E6" s="5">
        <f>G3</f>
        <v>40344</v>
      </c>
      <c r="F6" s="6" t="s">
        <v>3</v>
      </c>
      <c r="G6" s="8" t="s">
        <v>50</v>
      </c>
      <c r="H6" s="6" t="s">
        <v>4</v>
      </c>
      <c r="I6" s="9">
        <v>5</v>
      </c>
    </row>
    <row r="7" spans="1:9" ht="12.75">
      <c r="A7" s="10"/>
      <c r="B7" s="11"/>
      <c r="C7" s="11"/>
      <c r="D7" s="11"/>
      <c r="E7" s="12"/>
      <c r="F7" s="23"/>
      <c r="H7" s="13"/>
      <c r="I7" s="11"/>
    </row>
    <row r="8" spans="1:9" ht="12.75">
      <c r="A8" s="3" t="s">
        <v>5</v>
      </c>
      <c r="B8" s="6" t="s">
        <v>6</v>
      </c>
      <c r="C8" s="37">
        <v>0.7916666666666666</v>
      </c>
      <c r="D8" s="7"/>
      <c r="E8" s="6" t="s">
        <v>7</v>
      </c>
      <c r="F8" s="38">
        <v>0.7958333333333334</v>
      </c>
      <c r="G8" s="15"/>
      <c r="H8" s="16" t="s">
        <v>8</v>
      </c>
      <c r="I8" s="38">
        <v>0.7999999999999999</v>
      </c>
    </row>
    <row r="9" spans="1:9" ht="12.75">
      <c r="A9" s="10" t="s">
        <v>51</v>
      </c>
      <c r="B9" s="11"/>
      <c r="C9" s="11"/>
      <c r="D9" s="11"/>
      <c r="E9" s="14"/>
      <c r="F9" s="7"/>
      <c r="G9" s="12"/>
      <c r="H9" s="13"/>
      <c r="I9" s="11"/>
    </row>
    <row r="10" spans="1:9" ht="12.75">
      <c r="A10" s="17"/>
      <c r="B10" s="14"/>
      <c r="C10" s="7"/>
      <c r="D10" s="11"/>
      <c r="E10" s="12"/>
      <c r="F10" s="7"/>
      <c r="G10" s="12"/>
      <c r="H10" s="12"/>
      <c r="I10" s="7"/>
    </row>
    <row r="11" spans="1:9" ht="12.75">
      <c r="A11" s="24" t="s">
        <v>17</v>
      </c>
      <c r="B11" s="12"/>
      <c r="C11" s="7"/>
      <c r="D11" s="11"/>
      <c r="E11" s="12"/>
      <c r="F11" s="12"/>
      <c r="G11" s="12"/>
      <c r="H11" s="13"/>
      <c r="I11" s="11"/>
    </row>
    <row r="12" spans="1:9" s="18" customFormat="1" ht="12.75">
      <c r="A12" s="25" t="s">
        <v>9</v>
      </c>
      <c r="B12" s="25" t="s">
        <v>10</v>
      </c>
      <c r="C12" s="26" t="s">
        <v>11</v>
      </c>
      <c r="D12" s="26" t="s">
        <v>11</v>
      </c>
      <c r="E12" s="20" t="s">
        <v>12</v>
      </c>
      <c r="F12" s="20" t="s">
        <v>13</v>
      </c>
      <c r="G12" s="20" t="s">
        <v>14</v>
      </c>
      <c r="H12" s="21" t="s">
        <v>15</v>
      </c>
      <c r="I12" s="19" t="s">
        <v>16</v>
      </c>
    </row>
    <row r="13" spans="1:13" ht="12.75">
      <c r="A13" s="18" t="s">
        <v>28</v>
      </c>
      <c r="B13" s="27" t="s">
        <v>29</v>
      </c>
      <c r="C13" s="28">
        <v>174</v>
      </c>
      <c r="D13" s="29">
        <f>TIME(0,0,$C13)</f>
        <v>0.002013888888888889</v>
      </c>
      <c r="E13" s="37">
        <f>$F$8</f>
        <v>0.7958333333333334</v>
      </c>
      <c r="F13" s="38">
        <v>0.8441782407407407</v>
      </c>
      <c r="G13" s="1">
        <f>SUM(F13)-E13</f>
        <v>0.04834490740740727</v>
      </c>
      <c r="H13" s="30">
        <f>IF(NOT(ISBLANK($F13)),($G13-($I$6*$D13))," ")</f>
        <v>0.038275462962962824</v>
      </c>
      <c r="I13" s="4" t="s">
        <v>31</v>
      </c>
      <c r="J13" s="32" t="s">
        <v>22</v>
      </c>
      <c r="K13" s="32" t="s">
        <v>22</v>
      </c>
      <c r="L13" s="32" t="s">
        <v>22</v>
      </c>
      <c r="M13" s="36" t="s">
        <v>22</v>
      </c>
    </row>
    <row r="14" spans="1:13" ht="12.75">
      <c r="A14" s="18" t="s">
        <v>32</v>
      </c>
      <c r="B14" s="27" t="s">
        <v>33</v>
      </c>
      <c r="C14" s="28">
        <v>120</v>
      </c>
      <c r="D14" s="29">
        <f>TIME(0,0,$C14)</f>
        <v>0.001388888888888889</v>
      </c>
      <c r="E14" s="37">
        <f>$F$8</f>
        <v>0.7958333333333334</v>
      </c>
      <c r="F14" s="38">
        <v>0.8468749999999999</v>
      </c>
      <c r="G14" s="1">
        <f>SUM(F14)-E14</f>
        <v>0.05104166666666654</v>
      </c>
      <c r="H14" s="30">
        <f>IF(NOT(ISBLANK($F14)),($G14-($I$6*$D14))," ")</f>
        <v>0.04409722222222209</v>
      </c>
      <c r="I14" s="4" t="s">
        <v>35</v>
      </c>
      <c r="J14" s="31" t="s">
        <v>22</v>
      </c>
      <c r="K14" s="31" t="s">
        <v>22</v>
      </c>
      <c r="L14" s="31" t="s">
        <v>22</v>
      </c>
      <c r="M14" s="36" t="s">
        <v>22</v>
      </c>
    </row>
    <row r="15" spans="1:13" ht="12.75">
      <c r="A15" s="18" t="s">
        <v>53</v>
      </c>
      <c r="B15" s="27" t="s">
        <v>52</v>
      </c>
      <c r="C15" s="28">
        <v>114</v>
      </c>
      <c r="D15" s="29">
        <f>TIME(0,0,$C15)</f>
        <v>0.0013194444444444443</v>
      </c>
      <c r="E15" s="37">
        <f>$F$8</f>
        <v>0.7958333333333334</v>
      </c>
      <c r="F15" s="38">
        <v>0.8399421296296296</v>
      </c>
      <c r="G15" s="1">
        <f>SUM(F15)-E15</f>
        <v>0.04410879629629616</v>
      </c>
      <c r="H15" s="30">
        <f>IF(NOT(ISBLANK($F15)),($G15-($I$6*$D15))," ")</f>
        <v>0.03751157407407394</v>
      </c>
      <c r="I15" s="4" t="s">
        <v>54</v>
      </c>
      <c r="J15" s="31"/>
      <c r="K15" s="31"/>
      <c r="L15" s="31"/>
      <c r="M15" s="36"/>
    </row>
    <row r="16" spans="1:13" ht="12.75">
      <c r="A16" s="18"/>
      <c r="B16" s="27"/>
      <c r="C16" s="28"/>
      <c r="D16" s="29"/>
      <c r="E16" s="37"/>
      <c r="F16" s="38"/>
      <c r="H16" s="30"/>
      <c r="I16" s="4"/>
      <c r="J16" s="31"/>
      <c r="K16" s="31"/>
      <c r="L16" s="31"/>
      <c r="M16" s="36"/>
    </row>
    <row r="17" spans="1:13" ht="12.75">
      <c r="A17" s="24" t="s">
        <v>18</v>
      </c>
      <c r="B17" s="27"/>
      <c r="C17" s="28"/>
      <c r="D17" s="29"/>
      <c r="E17" s="37"/>
      <c r="F17" s="38"/>
      <c r="H17" s="30"/>
      <c r="I17" s="4"/>
      <c r="J17" s="31"/>
      <c r="K17" s="31"/>
      <c r="L17" s="31"/>
      <c r="M17" s="36"/>
    </row>
    <row r="18" spans="1:9" ht="12.75">
      <c r="A18" s="25" t="s">
        <v>9</v>
      </c>
      <c r="B18" s="25" t="s">
        <v>10</v>
      </c>
      <c r="C18" s="26" t="s">
        <v>11</v>
      </c>
      <c r="D18" s="26" t="s">
        <v>11</v>
      </c>
      <c r="E18" s="20" t="s">
        <v>12</v>
      </c>
      <c r="F18" s="20" t="s">
        <v>13</v>
      </c>
      <c r="G18" s="20" t="s">
        <v>14</v>
      </c>
      <c r="H18" s="21" t="s">
        <v>15</v>
      </c>
      <c r="I18" s="19" t="s">
        <v>16</v>
      </c>
    </row>
    <row r="19" spans="1:11" s="48" customFormat="1" ht="12.75">
      <c r="A19" s="39" t="s">
        <v>25</v>
      </c>
      <c r="B19" s="40">
        <v>52270</v>
      </c>
      <c r="C19" s="49">
        <v>90</v>
      </c>
      <c r="D19" s="42">
        <f aca="true" t="shared" si="0" ref="D19:D29">TIME(0,0,$C19)</f>
        <v>0.0010416666666666667</v>
      </c>
      <c r="E19" s="43">
        <f aca="true" t="shared" si="1" ref="E19:E29">$I$8</f>
        <v>0.7999999999999999</v>
      </c>
      <c r="F19" s="38">
        <v>0.8431481481481482</v>
      </c>
      <c r="G19" s="44">
        <f aca="true" t="shared" si="2" ref="G19:G26">SUM(F19)-E19</f>
        <v>0.04314814814814827</v>
      </c>
      <c r="H19" s="45">
        <f aca="true" t="shared" si="3" ref="H19:H26">IF(NOT(ISBLANK($F19)),($G19-($I$6*$D19))," ")</f>
        <v>0.03793981481481493</v>
      </c>
      <c r="I19" s="46" t="s">
        <v>31</v>
      </c>
      <c r="J19" s="47" t="s">
        <v>22</v>
      </c>
      <c r="K19" s="46"/>
    </row>
    <row r="20" spans="1:13" s="48" customFormat="1" ht="12.75">
      <c r="A20" s="39" t="s">
        <v>21</v>
      </c>
      <c r="B20" s="40"/>
      <c r="C20" s="49">
        <v>129</v>
      </c>
      <c r="D20" s="42">
        <f t="shared" si="0"/>
        <v>0.0014930555555555556</v>
      </c>
      <c r="E20" s="43">
        <f t="shared" si="1"/>
        <v>0.7999999999999999</v>
      </c>
      <c r="F20" s="38">
        <v>0.8456481481481481</v>
      </c>
      <c r="G20" s="44">
        <f t="shared" si="2"/>
        <v>0.045648148148148215</v>
      </c>
      <c r="H20" s="45">
        <f t="shared" si="3"/>
        <v>0.038182870370370436</v>
      </c>
      <c r="I20" s="46" t="s">
        <v>35</v>
      </c>
      <c r="J20" s="50" t="s">
        <v>22</v>
      </c>
      <c r="L20" s="50" t="s">
        <v>22</v>
      </c>
      <c r="M20" s="51" t="s">
        <v>22</v>
      </c>
    </row>
    <row r="21" spans="1:13" s="48" customFormat="1" ht="12.75">
      <c r="A21" s="39" t="s">
        <v>20</v>
      </c>
      <c r="B21" s="40" t="s">
        <v>43</v>
      </c>
      <c r="C21" s="41">
        <v>132</v>
      </c>
      <c r="D21" s="42">
        <f t="shared" si="0"/>
        <v>0.0015277777777777779</v>
      </c>
      <c r="E21" s="43">
        <f t="shared" si="1"/>
        <v>0.7999999999999999</v>
      </c>
      <c r="F21" s="38">
        <v>0.846238425925926</v>
      </c>
      <c r="G21" s="44">
        <f t="shared" si="2"/>
        <v>0.046238425925926085</v>
      </c>
      <c r="H21" s="45">
        <f t="shared" si="3"/>
        <v>0.038599537037037196</v>
      </c>
      <c r="I21" s="46" t="s">
        <v>36</v>
      </c>
      <c r="J21" s="50" t="s">
        <v>22</v>
      </c>
      <c r="L21" s="50" t="s">
        <v>22</v>
      </c>
      <c r="M21" s="51" t="s">
        <v>22</v>
      </c>
    </row>
    <row r="22" spans="1:13" s="48" customFormat="1" ht="12.75">
      <c r="A22" s="39" t="s">
        <v>26</v>
      </c>
      <c r="B22" s="40">
        <v>247</v>
      </c>
      <c r="C22" s="49">
        <v>135</v>
      </c>
      <c r="D22" s="42">
        <f t="shared" si="0"/>
        <v>0.0015624999999999999</v>
      </c>
      <c r="E22" s="43">
        <f t="shared" si="1"/>
        <v>0.7999999999999999</v>
      </c>
      <c r="F22" s="38">
        <v>0.8466435185185185</v>
      </c>
      <c r="G22" s="44">
        <f t="shared" si="2"/>
        <v>0.046643518518518556</v>
      </c>
      <c r="H22" s="45">
        <f t="shared" si="3"/>
        <v>0.038831018518518556</v>
      </c>
      <c r="I22" s="46" t="s">
        <v>37</v>
      </c>
      <c r="J22" s="50" t="s">
        <v>22</v>
      </c>
      <c r="L22" s="50" t="s">
        <v>22</v>
      </c>
      <c r="M22" s="51" t="s">
        <v>22</v>
      </c>
    </row>
    <row r="23" spans="1:11" s="48" customFormat="1" ht="12.75">
      <c r="A23" s="39" t="s">
        <v>19</v>
      </c>
      <c r="B23" s="40">
        <v>50257</v>
      </c>
      <c r="C23" s="49">
        <v>147</v>
      </c>
      <c r="D23" s="42">
        <f t="shared" si="0"/>
        <v>0.0017013888888888892</v>
      </c>
      <c r="E23" s="43">
        <f t="shared" si="1"/>
        <v>0.7999999999999999</v>
      </c>
      <c r="F23" s="38">
        <v>0.8519675925925926</v>
      </c>
      <c r="G23" s="44">
        <f t="shared" si="2"/>
        <v>0.05196759259259265</v>
      </c>
      <c r="H23" s="45">
        <f t="shared" si="3"/>
        <v>0.04346064814814821</v>
      </c>
      <c r="I23" s="46" t="s">
        <v>46</v>
      </c>
      <c r="K23" s="46" t="s">
        <v>22</v>
      </c>
    </row>
    <row r="24" spans="1:13" s="48" customFormat="1" ht="12.75">
      <c r="A24" s="39" t="s">
        <v>40</v>
      </c>
      <c r="B24" s="40" t="s">
        <v>41</v>
      </c>
      <c r="C24" s="49">
        <v>165</v>
      </c>
      <c r="D24" s="42">
        <f t="shared" si="0"/>
        <v>0.0019097222222222222</v>
      </c>
      <c r="E24" s="43">
        <f t="shared" si="1"/>
        <v>0.7999999999999999</v>
      </c>
      <c r="F24" s="38">
        <v>0.8546874999999999</v>
      </c>
      <c r="G24" s="44">
        <f t="shared" si="2"/>
        <v>0.0546875</v>
      </c>
      <c r="H24" s="45">
        <f t="shared" si="3"/>
        <v>0.04513888888888889</v>
      </c>
      <c r="I24" s="46" t="s">
        <v>47</v>
      </c>
      <c r="J24" s="53" t="s">
        <v>22</v>
      </c>
      <c r="L24" s="53" t="s">
        <v>22</v>
      </c>
      <c r="M24" s="51" t="s">
        <v>22</v>
      </c>
    </row>
    <row r="25" spans="1:13" s="48" customFormat="1" ht="12.75">
      <c r="A25" s="39" t="s">
        <v>23</v>
      </c>
      <c r="B25" s="40" t="s">
        <v>24</v>
      </c>
      <c r="C25" s="49">
        <v>129</v>
      </c>
      <c r="D25" s="42">
        <f t="shared" si="0"/>
        <v>0.0014930555555555556</v>
      </c>
      <c r="E25" s="43">
        <f t="shared" si="1"/>
        <v>0.7999999999999999</v>
      </c>
      <c r="F25" s="38">
        <v>0.8585648148148147</v>
      </c>
      <c r="G25" s="44">
        <f t="shared" si="2"/>
        <v>0.05856481481481479</v>
      </c>
      <c r="H25" s="45">
        <f t="shared" si="3"/>
        <v>0.05109953703703701</v>
      </c>
      <c r="I25" s="46" t="s">
        <v>48</v>
      </c>
      <c r="J25" s="54" t="s">
        <v>30</v>
      </c>
      <c r="L25" s="54" t="s">
        <v>30</v>
      </c>
      <c r="M25" s="51" t="s">
        <v>22</v>
      </c>
    </row>
    <row r="26" spans="1:13" s="48" customFormat="1" ht="12.75">
      <c r="A26" s="52" t="s">
        <v>42</v>
      </c>
      <c r="B26" s="40" t="s">
        <v>43</v>
      </c>
      <c r="C26" s="49">
        <v>150</v>
      </c>
      <c r="D26" s="42">
        <f t="shared" si="0"/>
        <v>0.001736111111111111</v>
      </c>
      <c r="E26" s="43">
        <f t="shared" si="1"/>
        <v>0.7999999999999999</v>
      </c>
      <c r="F26" s="38">
        <v>0.8643171296296296</v>
      </c>
      <c r="G26" s="44">
        <f t="shared" si="2"/>
        <v>0.06431712962962965</v>
      </c>
      <c r="H26" s="45">
        <f t="shared" si="3"/>
        <v>0.0556365740740741</v>
      </c>
      <c r="I26" s="46" t="s">
        <v>49</v>
      </c>
      <c r="J26" s="54"/>
      <c r="L26" s="54"/>
      <c r="M26" s="51"/>
    </row>
    <row r="27" spans="1:13" s="48" customFormat="1" ht="12.75">
      <c r="A27" s="52" t="s">
        <v>39</v>
      </c>
      <c r="B27" s="40" t="s">
        <v>44</v>
      </c>
      <c r="C27" s="49">
        <v>192</v>
      </c>
      <c r="D27" s="42">
        <f t="shared" si="0"/>
        <v>0.0022222222222222222</v>
      </c>
      <c r="E27" s="43">
        <f t="shared" si="1"/>
        <v>0.7999999999999999</v>
      </c>
      <c r="F27" s="38" t="s">
        <v>55</v>
      </c>
      <c r="G27" s="44"/>
      <c r="H27" s="45"/>
      <c r="I27" s="46"/>
      <c r="J27" s="53" t="s">
        <v>22</v>
      </c>
      <c r="L27" s="53"/>
      <c r="M27" s="51" t="s">
        <v>22</v>
      </c>
    </row>
    <row r="28" spans="1:11" s="48" customFormat="1" ht="12.75">
      <c r="A28" s="39" t="s">
        <v>45</v>
      </c>
      <c r="B28" s="55">
        <v>603</v>
      </c>
      <c r="C28" s="56">
        <v>171</v>
      </c>
      <c r="D28" s="57">
        <f t="shared" si="0"/>
        <v>0.001979166666666667</v>
      </c>
      <c r="E28" s="43">
        <f t="shared" si="1"/>
        <v>0.7999999999999999</v>
      </c>
      <c r="F28" s="38" t="s">
        <v>27</v>
      </c>
      <c r="G28" s="44"/>
      <c r="H28" s="45"/>
      <c r="I28" s="46"/>
      <c r="K28" s="46"/>
    </row>
    <row r="29" spans="1:8" s="48" customFormat="1" ht="12.75">
      <c r="A29" s="52" t="s">
        <v>34</v>
      </c>
      <c r="B29" s="55">
        <v>115</v>
      </c>
      <c r="C29" s="49">
        <v>195</v>
      </c>
      <c r="D29" s="42">
        <f t="shared" si="0"/>
        <v>0.0022569444444444447</v>
      </c>
      <c r="E29" s="43">
        <f t="shared" si="1"/>
        <v>0.7999999999999999</v>
      </c>
      <c r="F29" s="38" t="s">
        <v>27</v>
      </c>
      <c r="G29" s="44"/>
      <c r="H29" s="45"/>
    </row>
    <row r="30" ht="12.75">
      <c r="A30" s="22"/>
    </row>
    <row r="31" ht="12.75">
      <c r="A31" s="22"/>
    </row>
    <row r="32" ht="12.75">
      <c r="A32" s="22"/>
    </row>
    <row r="33" ht="12.75">
      <c r="A33" s="22"/>
    </row>
    <row r="34" ht="12.75">
      <c r="A34" s="22"/>
    </row>
    <row r="35" ht="12.75">
      <c r="A35" s="22"/>
    </row>
    <row r="36" ht="12.75">
      <c r="A36" s="22"/>
    </row>
    <row r="37" ht="12.75">
      <c r="A37" s="22"/>
    </row>
    <row r="38" ht="12.75">
      <c r="A38" s="22"/>
    </row>
    <row r="39" ht="12.75">
      <c r="A39" s="22"/>
    </row>
    <row r="40" ht="12.75">
      <c r="A40" s="22"/>
    </row>
    <row r="41" ht="12.75">
      <c r="A41" s="22"/>
    </row>
    <row r="42" ht="12.75">
      <c r="A42" s="22"/>
    </row>
    <row r="43" ht="12.75">
      <c r="A43" s="22"/>
    </row>
    <row r="44" ht="12.75">
      <c r="A44" s="22"/>
    </row>
    <row r="45" ht="12.75">
      <c r="A45" s="22"/>
    </row>
    <row r="46" ht="12.75">
      <c r="A46" s="22"/>
    </row>
    <row r="47" ht="12.75">
      <c r="A47" s="22"/>
    </row>
    <row r="48" ht="12.75">
      <c r="A48" s="22"/>
    </row>
    <row r="49" ht="12.75">
      <c r="A49" s="22"/>
    </row>
    <row r="50" ht="12.75">
      <c r="A50" s="22"/>
    </row>
    <row r="51" ht="12.75">
      <c r="A51" s="22"/>
    </row>
    <row r="52" ht="12.75">
      <c r="A52" s="22"/>
    </row>
    <row r="53" ht="12.75">
      <c r="A53" s="22"/>
    </row>
    <row r="54" ht="12.75">
      <c r="A54" s="22"/>
    </row>
    <row r="55" ht="12.75">
      <c r="A55" s="22"/>
    </row>
    <row r="56" ht="12.75">
      <c r="A56" s="22"/>
    </row>
    <row r="57" ht="12.75">
      <c r="A57" s="22"/>
    </row>
    <row r="58" ht="12.75">
      <c r="A58" s="22"/>
    </row>
    <row r="59" ht="12.75">
      <c r="A59" s="22"/>
    </row>
    <row r="60" ht="12.75">
      <c r="A60" s="22"/>
    </row>
    <row r="61" ht="12.75">
      <c r="A61" s="22"/>
    </row>
    <row r="62" ht="12.75">
      <c r="A62" s="22"/>
    </row>
    <row r="63" ht="12.75">
      <c r="A63" s="22"/>
    </row>
    <row r="64" ht="12.75">
      <c r="A64" s="22"/>
    </row>
    <row r="65" ht="12.75">
      <c r="A65" s="22"/>
    </row>
    <row r="66" ht="12.75">
      <c r="A66" s="22"/>
    </row>
    <row r="67" ht="12.75">
      <c r="A67" s="22"/>
    </row>
    <row r="68" ht="12.75">
      <c r="A68" s="22"/>
    </row>
    <row r="69" ht="12.75">
      <c r="A69" s="22"/>
    </row>
    <row r="70" ht="12.75">
      <c r="A70" s="22"/>
    </row>
    <row r="71" ht="12.75">
      <c r="A71" s="22"/>
    </row>
    <row r="72" ht="12.75">
      <c r="A72" s="22"/>
    </row>
    <row r="73" ht="12.75">
      <c r="A73" s="22"/>
    </row>
    <row r="74" ht="12.75">
      <c r="A74" s="22"/>
    </row>
    <row r="75" ht="12.75">
      <c r="A75" s="22"/>
    </row>
    <row r="76" ht="12.75">
      <c r="A76" s="22"/>
    </row>
    <row r="77" ht="12.75">
      <c r="A77" s="22"/>
    </row>
    <row r="78" ht="12.75">
      <c r="A78" s="22"/>
    </row>
    <row r="79" ht="12.75">
      <c r="A79" s="22"/>
    </row>
  </sheetData>
  <sheetProtection selectLockedCells="1"/>
  <mergeCells count="2">
    <mergeCell ref="A2:I2"/>
    <mergeCell ref="G3:H3"/>
  </mergeCells>
  <printOptions gridLines="1" horizontalCentered="1" verticalCentered="1"/>
  <pageMargins left="0.75" right="0.75" top="1" bottom="1" header="0.5" footer="0.5"/>
  <pageSetup fitToHeight="1" fitToWidth="1" horizontalDpi="300" verticalDpi="300" orientation="landscape" r:id="rId1"/>
  <headerFooter alignWithMargins="0">
    <oddHeader>&amp;C&amp;"Arial,Bold"&amp;14SETAUKET YACHT CLUB
2009 RACE RESULTS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8" sqref="A48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8" sqref="A48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8" sqref="A48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8" sqref="A48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8" sqref="A48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8" sqref="A48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8" sqref="A48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8" sqref="A48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8" sqref="A48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8" sqref="A48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8" sqref="A48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8" sqref="A48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8" sqref="A48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8" sqref="A48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8" sqref="A48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Gateway Authorized Customer</dc:creator>
  <cp:keywords/>
  <dc:description/>
  <cp:lastModifiedBy>Ralph Segalowitz</cp:lastModifiedBy>
  <cp:lastPrinted>2005-05-19T02:57:17Z</cp:lastPrinted>
  <dcterms:created xsi:type="dcterms:W3CDTF">1997-05-29T16:22:01Z</dcterms:created>
  <dcterms:modified xsi:type="dcterms:W3CDTF">2010-06-25T12:09:36Z</dcterms:modified>
  <cp:category/>
  <cp:version/>
  <cp:contentType/>
  <cp:contentStatus/>
</cp:coreProperties>
</file>