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80" windowHeight="78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{"'Sheet1'!$A$1:$K$37"}</definedName>
    <definedName name="HTML_Description" hidden="1">""</definedName>
    <definedName name="HTML_Email" hidden="1">"gypsywind@aol.com"</definedName>
    <definedName name="HTML_Header" hidden="1">"Summer Series 4: 8-3-99"</definedName>
    <definedName name="HTML_LastUpdate" hidden="1">"8/9/99"</definedName>
    <definedName name="HTML_LineAfter" hidden="1">FALSE</definedName>
    <definedName name="HTML_LineBefore" hidden="1">FALSE</definedName>
    <definedName name="HTML_Name" hidden="1">"Don Reynolds"</definedName>
    <definedName name="HTML_OBDlg2" hidden="1">TRUE</definedName>
    <definedName name="HTML_OBDlg4" hidden="1">TRUE</definedName>
    <definedName name="HTML_OS" hidden="1">0</definedName>
    <definedName name="HTML_PathFile" hidden="1">"C:\WINDOWS\SETAUKET YACHT CLUB\8399.htm"</definedName>
    <definedName name="HTML_Title" hidden="1">"Setauket Yacht Club"</definedName>
    <definedName name="_xlnm.Print_Area" localSheetId="0">'Sheet1'!$A$2:$I$29</definedName>
  </definedNames>
  <calcPr fullCalcOnLoad="1"/>
</workbook>
</file>

<file path=xl/sharedStrings.xml><?xml version="1.0" encoding="utf-8"?>
<sst xmlns="http://schemas.openxmlformats.org/spreadsheetml/2006/main" count="103" uniqueCount="64">
  <si>
    <t>Race No.</t>
  </si>
  <si>
    <r>
      <t>Committee Boat</t>
    </r>
    <r>
      <rPr>
        <b/>
        <sz val="9"/>
        <rFont val="Arial"/>
        <family val="2"/>
      </rPr>
      <t xml:space="preserve">                                       </t>
    </r>
  </si>
  <si>
    <t>Date</t>
  </si>
  <si>
    <t>Course</t>
  </si>
  <si>
    <t>Distance</t>
  </si>
  <si>
    <t xml:space="preserve">Skipper                                                     </t>
  </si>
  <si>
    <t xml:space="preserve">First  Gun   </t>
  </si>
  <si>
    <t>Division A Start</t>
  </si>
  <si>
    <t>Division B Start</t>
  </si>
  <si>
    <t xml:space="preserve">Yacht                                           </t>
  </si>
  <si>
    <t>Sail No.</t>
  </si>
  <si>
    <t>H'cap</t>
  </si>
  <si>
    <t>Start time</t>
  </si>
  <si>
    <t>Finish</t>
  </si>
  <si>
    <t>Elapsed</t>
  </si>
  <si>
    <t>Corrected</t>
  </si>
  <si>
    <t>Place</t>
  </si>
  <si>
    <t>Division A Spinnaker</t>
  </si>
  <si>
    <t>Division B Non-Spinnaker</t>
  </si>
  <si>
    <t>Harmony</t>
  </si>
  <si>
    <t>Harvest Moon</t>
  </si>
  <si>
    <t>Mar-el</t>
  </si>
  <si>
    <t xml:space="preserve"> </t>
  </si>
  <si>
    <t>Zydeco</t>
  </si>
  <si>
    <t>h38</t>
  </si>
  <si>
    <t>Induna</t>
  </si>
  <si>
    <t>Sirenetta</t>
  </si>
  <si>
    <t>DNS</t>
  </si>
  <si>
    <t>Obsession</t>
  </si>
  <si>
    <t>3324</t>
  </si>
  <si>
    <t xml:space="preserve">  </t>
  </si>
  <si>
    <t>1st</t>
  </si>
  <si>
    <t>Ledia II</t>
  </si>
  <si>
    <t>USA 34</t>
  </si>
  <si>
    <t>Jiminy Cricket Too</t>
  </si>
  <si>
    <t>2nd</t>
  </si>
  <si>
    <t>3rd</t>
  </si>
  <si>
    <t>4th</t>
  </si>
  <si>
    <t>Cyrene</t>
  </si>
  <si>
    <t>Surprise</t>
  </si>
  <si>
    <t>453</t>
  </si>
  <si>
    <t>Ark</t>
  </si>
  <si>
    <t>25</t>
  </si>
  <si>
    <t>931</t>
  </si>
  <si>
    <t>Calypso</t>
  </si>
  <si>
    <t>5th</t>
  </si>
  <si>
    <t>6th</t>
  </si>
  <si>
    <t>359</t>
  </si>
  <si>
    <t>Solar Wind</t>
  </si>
  <si>
    <t>RC</t>
  </si>
  <si>
    <t>DNF</t>
  </si>
  <si>
    <t>Imagine</t>
  </si>
  <si>
    <t>Summer</t>
  </si>
  <si>
    <t>Mendolia</t>
  </si>
  <si>
    <t>Spiritus</t>
  </si>
  <si>
    <t>7th</t>
  </si>
  <si>
    <t>8th</t>
  </si>
  <si>
    <t>nm</t>
  </si>
  <si>
    <t>C3</t>
  </si>
  <si>
    <t>Topaz</t>
  </si>
  <si>
    <t>Note to Racers: This is an unofficial result pending the outcome of a hearing to be held as soon as possible.</t>
  </si>
  <si>
    <t xml:space="preserve"> One of the racers is seeking redress</t>
  </si>
  <si>
    <t>DSQ</t>
  </si>
  <si>
    <t>(new Mark positions)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</si>
</sst>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h:mm:ss\ AM/PM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6" fontId="0" fillId="0" borderId="0" xfId="0" applyNumberFormat="1" applyAlignment="1">
      <alignment horizontal="center"/>
    </xf>
    <xf numFmtId="4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 applyProtection="1">
      <alignment horizontal="center"/>
      <protection locked="0"/>
    </xf>
    <xf numFmtId="46" fontId="3" fillId="0" borderId="0" xfId="0" applyNumberFormat="1" applyFont="1" applyAlignment="1">
      <alignment horizontal="center"/>
    </xf>
    <xf numFmtId="46" fontId="4" fillId="0" borderId="0" xfId="0" applyNumberFormat="1" applyFont="1" applyAlignment="1">
      <alignment horizontal="center"/>
    </xf>
    <xf numFmtId="46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46" fontId="6" fillId="0" borderId="0" xfId="0" applyNumberFormat="1" applyFont="1" applyAlignment="1">
      <alignment horizontal="center"/>
    </xf>
    <xf numFmtId="46" fontId="4" fillId="0" borderId="0" xfId="0" applyNumberFormat="1" applyFont="1" applyAlignment="1">
      <alignment/>
    </xf>
    <xf numFmtId="46" fontId="7" fillId="0" borderId="0" xfId="0" applyNumberFormat="1" applyFont="1" applyAlignment="1">
      <alignment horizontal="center"/>
    </xf>
    <xf numFmtId="46" fontId="7" fillId="0" borderId="0" xfId="0" applyNumberFormat="1" applyFont="1" applyAlignment="1">
      <alignment horizontal="right"/>
    </xf>
    <xf numFmtId="46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46" fontId="8" fillId="0" borderId="0" xfId="0" applyNumberFormat="1" applyFont="1" applyAlignment="1">
      <alignment horizontal="center"/>
    </xf>
    <xf numFmtId="46" fontId="8" fillId="0" borderId="0" xfId="0" applyNumberFormat="1" applyFont="1" applyAlignment="1">
      <alignment/>
    </xf>
    <xf numFmtId="0" fontId="2" fillId="0" borderId="0" xfId="0" applyFont="1" applyAlignment="1">
      <alignment/>
    </xf>
    <xf numFmtId="46" fontId="6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7" fontId="6" fillId="0" borderId="0" xfId="0" applyNumberFormat="1" applyFont="1" applyAlignment="1">
      <alignment/>
    </xf>
    <xf numFmtId="46" fontId="4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 horizontal="center"/>
      <protection locked="0"/>
    </xf>
    <xf numFmtId="46" fontId="1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46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7" fontId="6" fillId="0" borderId="0" xfId="0" applyNumberFormat="1" applyFont="1" applyFill="1" applyAlignment="1">
      <alignment/>
    </xf>
    <xf numFmtId="21" fontId="6" fillId="0" borderId="0" xfId="0" applyNumberFormat="1" applyFont="1" applyFill="1" applyAlignment="1" applyProtection="1">
      <alignment horizontal="center"/>
      <protection locked="0"/>
    </xf>
    <xf numFmtId="46" fontId="0" fillId="0" borderId="0" xfId="0" applyNumberFormat="1" applyFill="1" applyAlignment="1">
      <alignment horizontal="center"/>
    </xf>
    <xf numFmtId="46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165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47" fontId="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"/>
  <sheetViews>
    <sheetView tabSelected="1" zoomScalePageLayoutView="0" workbookViewId="0" topLeftCell="A19">
      <selection activeCell="C29" sqref="C29"/>
    </sheetView>
  </sheetViews>
  <sheetFormatPr defaultColWidth="9.140625" defaultRowHeight="12.75"/>
  <cols>
    <col min="1" max="1" width="20.00390625" style="0" customWidth="1"/>
    <col min="4" max="4" width="8.8515625" style="0" customWidth="1"/>
    <col min="5" max="5" width="13.7109375" style="1" customWidth="1"/>
    <col min="6" max="6" width="9.28125" style="1" customWidth="1"/>
    <col min="7" max="7" width="10.00390625" style="1" customWidth="1"/>
    <col min="8" max="8" width="9.28125" style="2" customWidth="1"/>
    <col min="9" max="9" width="9.28125" style="0" customWidth="1"/>
    <col min="11" max="11" width="12.28125" style="0" bestFit="1" customWidth="1"/>
    <col min="12" max="12" width="11.00390625" style="0" customWidth="1"/>
    <col min="13" max="13" width="10.140625" style="0" customWidth="1"/>
  </cols>
  <sheetData>
    <row r="2" spans="1:9" s="33" customFormat="1" ht="18">
      <c r="A2" s="59" t="s">
        <v>52</v>
      </c>
      <c r="B2" s="59"/>
      <c r="C2" s="59"/>
      <c r="D2" s="59"/>
      <c r="E2" s="59"/>
      <c r="F2" s="59"/>
      <c r="G2" s="59"/>
      <c r="H2" s="59"/>
      <c r="I2" s="59"/>
    </row>
    <row r="3" spans="2:8" s="33" customFormat="1" ht="18">
      <c r="B3" s="34" t="s">
        <v>0</v>
      </c>
      <c r="D3" s="34">
        <v>2</v>
      </c>
      <c r="E3" s="35"/>
      <c r="F3" s="35"/>
      <c r="G3" s="60">
        <v>40365</v>
      </c>
      <c r="H3" s="60"/>
    </row>
    <row r="4" spans="1:2" ht="15">
      <c r="A4" s="58" t="s">
        <v>60</v>
      </c>
      <c r="B4" s="58"/>
    </row>
    <row r="5" spans="1:2" ht="15">
      <c r="A5" s="58"/>
      <c r="B5" s="58" t="s">
        <v>61</v>
      </c>
    </row>
    <row r="7" spans="1:11" ht="12.75">
      <c r="A7" s="3" t="s">
        <v>1</v>
      </c>
      <c r="B7" s="22" t="s">
        <v>28</v>
      </c>
      <c r="C7" s="3"/>
      <c r="D7" s="4" t="s">
        <v>2</v>
      </c>
      <c r="E7" s="5">
        <f>G3</f>
        <v>40365</v>
      </c>
      <c r="F7" s="6" t="s">
        <v>3</v>
      </c>
      <c r="G7" s="8" t="s">
        <v>58</v>
      </c>
      <c r="H7" s="6" t="s">
        <v>4</v>
      </c>
      <c r="I7" s="9">
        <v>4</v>
      </c>
      <c r="J7" t="s">
        <v>57</v>
      </c>
      <c r="K7" t="s">
        <v>63</v>
      </c>
    </row>
    <row r="8" spans="1:9" ht="12.75">
      <c r="A8" s="10"/>
      <c r="B8" s="11"/>
      <c r="C8" s="11"/>
      <c r="D8" s="11"/>
      <c r="E8" s="12"/>
      <c r="F8" s="23"/>
      <c r="H8" s="13"/>
      <c r="I8" s="11"/>
    </row>
    <row r="9" spans="1:9" ht="12.75">
      <c r="A9" s="3" t="s">
        <v>5</v>
      </c>
      <c r="B9" s="6" t="s">
        <v>6</v>
      </c>
      <c r="C9" s="37">
        <v>0.7916666666666666</v>
      </c>
      <c r="D9" s="7"/>
      <c r="E9" s="6" t="s">
        <v>7</v>
      </c>
      <c r="F9" s="38">
        <v>0.7958333333333334</v>
      </c>
      <c r="G9" s="15"/>
      <c r="H9" s="16" t="s">
        <v>8</v>
      </c>
      <c r="I9" s="38">
        <v>0.7993055555555556</v>
      </c>
    </row>
    <row r="10" spans="1:9" ht="12.75">
      <c r="A10" s="10" t="s">
        <v>53</v>
      </c>
      <c r="B10" s="11"/>
      <c r="C10" s="11"/>
      <c r="D10" s="11"/>
      <c r="E10" s="14"/>
      <c r="F10" s="7"/>
      <c r="G10" s="12"/>
      <c r="H10" s="13"/>
      <c r="I10" s="11"/>
    </row>
    <row r="11" spans="1:9" ht="12.75">
      <c r="A11" s="17"/>
      <c r="B11" s="14"/>
      <c r="C11" s="7"/>
      <c r="D11" s="11"/>
      <c r="E11" s="12"/>
      <c r="F11" s="7"/>
      <c r="G11" s="12"/>
      <c r="H11" s="12"/>
      <c r="I11" s="7"/>
    </row>
    <row r="12" spans="1:9" ht="12.75">
      <c r="A12" s="24" t="s">
        <v>17</v>
      </c>
      <c r="B12" s="12"/>
      <c r="C12" s="7"/>
      <c r="D12" s="11"/>
      <c r="E12" s="12"/>
      <c r="F12" s="12"/>
      <c r="G12" s="12"/>
      <c r="H12" s="13"/>
      <c r="I12" s="11"/>
    </row>
    <row r="13" spans="1:9" s="18" customFormat="1" ht="12.75">
      <c r="A13" s="25" t="s">
        <v>9</v>
      </c>
      <c r="B13" s="25" t="s">
        <v>10</v>
      </c>
      <c r="C13" s="26" t="s">
        <v>11</v>
      </c>
      <c r="D13" s="26" t="s">
        <v>11</v>
      </c>
      <c r="E13" s="20" t="s">
        <v>12</v>
      </c>
      <c r="F13" s="20" t="s">
        <v>13</v>
      </c>
      <c r="G13" s="20" t="s">
        <v>14</v>
      </c>
      <c r="H13" s="21" t="s">
        <v>15</v>
      </c>
      <c r="I13" s="19" t="s">
        <v>16</v>
      </c>
    </row>
    <row r="14" spans="1:13" ht="12.75">
      <c r="A14" s="18" t="s">
        <v>20</v>
      </c>
      <c r="B14" s="27" t="s">
        <v>42</v>
      </c>
      <c r="C14" s="28">
        <v>129</v>
      </c>
      <c r="D14" s="29">
        <f>TIME(0,0,$C14)</f>
        <v>0.0014930555555555556</v>
      </c>
      <c r="E14" s="37">
        <f>$F$9</f>
        <v>0.7958333333333334</v>
      </c>
      <c r="F14" s="38">
        <v>0.8481481481481481</v>
      </c>
      <c r="G14" s="1">
        <f>SUM(F14)-E14</f>
        <v>0.0523148148148147</v>
      </c>
      <c r="H14" s="30">
        <f>IF(NOT(ISBLANK($F14)),($G14-($I$7*$D14))," ")</f>
        <v>0.04634259259259248</v>
      </c>
      <c r="I14" s="4" t="s">
        <v>31</v>
      </c>
      <c r="J14" s="32" t="s">
        <v>22</v>
      </c>
      <c r="K14" s="32" t="s">
        <v>22</v>
      </c>
      <c r="L14" s="32" t="s">
        <v>22</v>
      </c>
      <c r="M14" s="36" t="s">
        <v>22</v>
      </c>
    </row>
    <row r="15" spans="1:13" ht="12.75">
      <c r="A15" s="18" t="s">
        <v>48</v>
      </c>
      <c r="B15" s="27" t="s">
        <v>47</v>
      </c>
      <c r="C15" s="28">
        <v>114</v>
      </c>
      <c r="D15" s="29">
        <f>TIME(0,0,$C15)</f>
        <v>0.0013194444444444443</v>
      </c>
      <c r="E15" s="37">
        <f>$F$9</f>
        <v>0.7958333333333334</v>
      </c>
      <c r="F15" s="38" t="s">
        <v>62</v>
      </c>
      <c r="H15" s="30"/>
      <c r="I15" s="4"/>
      <c r="J15" s="31" t="s">
        <v>22</v>
      </c>
      <c r="K15" s="31" t="s">
        <v>22</v>
      </c>
      <c r="L15" s="31" t="s">
        <v>22</v>
      </c>
      <c r="M15" s="36" t="s">
        <v>22</v>
      </c>
    </row>
    <row r="16" spans="1:13" ht="12.75">
      <c r="A16" s="18" t="s">
        <v>28</v>
      </c>
      <c r="B16" s="27" t="s">
        <v>29</v>
      </c>
      <c r="C16" s="28">
        <v>174</v>
      </c>
      <c r="D16" s="29">
        <f>TIME(0,0,$C16)</f>
        <v>0.002013888888888889</v>
      </c>
      <c r="E16" s="37">
        <f>$F$9</f>
        <v>0.7958333333333334</v>
      </c>
      <c r="F16" s="38" t="s">
        <v>49</v>
      </c>
      <c r="H16" s="30"/>
      <c r="I16" s="4"/>
      <c r="J16" s="31"/>
      <c r="K16" s="31"/>
      <c r="L16" s="31"/>
      <c r="M16" s="36"/>
    </row>
    <row r="17" spans="1:13" ht="12.75">
      <c r="A17" s="18" t="s">
        <v>32</v>
      </c>
      <c r="B17" s="27" t="s">
        <v>33</v>
      </c>
      <c r="C17" s="28">
        <v>120</v>
      </c>
      <c r="D17" s="29">
        <f>TIME(0,0,$C17)</f>
        <v>0.001388888888888889</v>
      </c>
      <c r="E17" s="37">
        <f>$F$9</f>
        <v>0.7958333333333334</v>
      </c>
      <c r="F17" s="38" t="s">
        <v>27</v>
      </c>
      <c r="H17" s="30"/>
      <c r="I17" s="4"/>
      <c r="J17" s="31"/>
      <c r="K17" s="31"/>
      <c r="L17" s="31"/>
      <c r="M17" s="36"/>
    </row>
    <row r="18" spans="1:13" ht="12.75">
      <c r="A18" s="18"/>
      <c r="B18" s="27"/>
      <c r="C18" s="28"/>
      <c r="D18" s="29"/>
      <c r="E18" s="37"/>
      <c r="F18" s="38"/>
      <c r="H18" s="30"/>
      <c r="I18" s="4"/>
      <c r="J18" s="31"/>
      <c r="K18" s="31"/>
      <c r="L18" s="31"/>
      <c r="M18" s="36"/>
    </row>
    <row r="19" spans="1:13" ht="12.75">
      <c r="A19" s="24" t="s">
        <v>18</v>
      </c>
      <c r="B19" s="27"/>
      <c r="C19" s="28"/>
      <c r="D19" s="29"/>
      <c r="E19" s="37"/>
      <c r="F19" s="38"/>
      <c r="H19" s="30"/>
      <c r="I19" s="4"/>
      <c r="J19" s="31"/>
      <c r="K19" s="31"/>
      <c r="L19" s="31"/>
      <c r="M19" s="36"/>
    </row>
    <row r="20" spans="1:9" ht="12.75">
      <c r="A20" s="25" t="s">
        <v>9</v>
      </c>
      <c r="B20" s="25" t="s">
        <v>10</v>
      </c>
      <c r="C20" s="26" t="s">
        <v>11</v>
      </c>
      <c r="D20" s="26" t="s">
        <v>11</v>
      </c>
      <c r="E20" s="20" t="s">
        <v>12</v>
      </c>
      <c r="F20" s="20" t="s">
        <v>13</v>
      </c>
      <c r="G20" s="20" t="s">
        <v>14</v>
      </c>
      <c r="H20" s="21" t="s">
        <v>15</v>
      </c>
      <c r="I20" s="19" t="s">
        <v>16</v>
      </c>
    </row>
    <row r="21" spans="1:11" s="47" customFormat="1" ht="12.75">
      <c r="A21" s="22" t="s">
        <v>59</v>
      </c>
      <c r="B21" s="40">
        <v>59671</v>
      </c>
      <c r="C21" s="48">
        <v>144</v>
      </c>
      <c r="D21" s="41">
        <f aca="true" t="shared" si="0" ref="D21:D33">TIME(0,0,$C21)</f>
        <v>0.0016666666666666668</v>
      </c>
      <c r="E21" s="42">
        <f aca="true" t="shared" si="1" ref="E21:E33">$I$9</f>
        <v>0.7993055555555556</v>
      </c>
      <c r="F21" s="38">
        <v>0.8480902777777778</v>
      </c>
      <c r="G21" s="43">
        <f aca="true" t="shared" si="2" ref="G21:G28">SUM(F21)-E21</f>
        <v>0.04878472222222219</v>
      </c>
      <c r="H21" s="44">
        <f aca="true" t="shared" si="3" ref="H21:H28">IF(NOT(ISBLANK($F21)),($G21-($I$7*$D21))," ")</f>
        <v>0.04211805555555552</v>
      </c>
      <c r="I21" s="45" t="s">
        <v>31</v>
      </c>
      <c r="J21" s="46" t="s">
        <v>22</v>
      </c>
      <c r="K21" s="45"/>
    </row>
    <row r="22" spans="1:13" s="47" customFormat="1" ht="12.75">
      <c r="A22" s="39" t="s">
        <v>26</v>
      </c>
      <c r="B22" s="40">
        <v>247</v>
      </c>
      <c r="C22" s="48">
        <v>135</v>
      </c>
      <c r="D22" s="41">
        <f t="shared" si="0"/>
        <v>0.0015624999999999999</v>
      </c>
      <c r="E22" s="42">
        <f t="shared" si="1"/>
        <v>0.7993055555555556</v>
      </c>
      <c r="F22" s="38">
        <v>0.8483333333333333</v>
      </c>
      <c r="G22" s="43">
        <f t="shared" si="2"/>
        <v>0.04902777777777767</v>
      </c>
      <c r="H22" s="44">
        <f t="shared" si="3"/>
        <v>0.04277777777777767</v>
      </c>
      <c r="I22" s="45" t="s">
        <v>35</v>
      </c>
      <c r="J22" s="49" t="s">
        <v>22</v>
      </c>
      <c r="L22" s="49" t="s">
        <v>22</v>
      </c>
      <c r="M22" s="50" t="s">
        <v>22</v>
      </c>
    </row>
    <row r="23" spans="1:13" s="47" customFormat="1" ht="12.75">
      <c r="A23" s="22" t="s">
        <v>51</v>
      </c>
      <c r="B23" s="57">
        <v>220</v>
      </c>
      <c r="C23" s="48">
        <v>182</v>
      </c>
      <c r="D23" s="41">
        <f t="shared" si="0"/>
        <v>0.0021064814814814813</v>
      </c>
      <c r="E23" s="42">
        <f t="shared" si="1"/>
        <v>0.7993055555555556</v>
      </c>
      <c r="F23" s="38">
        <v>0.8530092592592592</v>
      </c>
      <c r="G23" s="43">
        <f t="shared" si="2"/>
        <v>0.05370370370370359</v>
      </c>
      <c r="H23" s="44">
        <f t="shared" si="3"/>
        <v>0.04527777777777766</v>
      </c>
      <c r="I23" s="45" t="s">
        <v>36</v>
      </c>
      <c r="J23" s="49" t="s">
        <v>22</v>
      </c>
      <c r="L23" s="49" t="s">
        <v>22</v>
      </c>
      <c r="M23" s="50" t="s">
        <v>22</v>
      </c>
    </row>
    <row r="24" spans="1:11" s="47" customFormat="1" ht="12.75">
      <c r="A24" s="39" t="s">
        <v>21</v>
      </c>
      <c r="B24" s="40"/>
      <c r="C24" s="48">
        <v>129</v>
      </c>
      <c r="D24" s="41">
        <f t="shared" si="0"/>
        <v>0.0014930555555555556</v>
      </c>
      <c r="E24" s="42">
        <f t="shared" si="1"/>
        <v>0.7993055555555556</v>
      </c>
      <c r="F24" s="38">
        <v>0.8506365740740741</v>
      </c>
      <c r="G24" s="43">
        <f t="shared" si="2"/>
        <v>0.05133101851851851</v>
      </c>
      <c r="H24" s="44">
        <f t="shared" si="3"/>
        <v>0.045358796296296286</v>
      </c>
      <c r="I24" s="45" t="s">
        <v>37</v>
      </c>
      <c r="K24" s="45" t="s">
        <v>22</v>
      </c>
    </row>
    <row r="25" spans="1:13" s="47" customFormat="1" ht="12.75">
      <c r="A25" s="39" t="s">
        <v>39</v>
      </c>
      <c r="B25" s="40" t="s">
        <v>40</v>
      </c>
      <c r="C25" s="48">
        <v>165</v>
      </c>
      <c r="D25" s="41">
        <f t="shared" si="0"/>
        <v>0.0019097222222222222</v>
      </c>
      <c r="E25" s="42">
        <f t="shared" si="1"/>
        <v>0.7993055555555556</v>
      </c>
      <c r="F25" s="38">
        <v>0.8587384259259259</v>
      </c>
      <c r="G25" s="43">
        <f t="shared" si="2"/>
        <v>0.05943287037037026</v>
      </c>
      <c r="H25" s="44">
        <f t="shared" si="3"/>
        <v>0.05179398148148137</v>
      </c>
      <c r="I25" s="45" t="s">
        <v>45</v>
      </c>
      <c r="J25" s="52" t="s">
        <v>22</v>
      </c>
      <c r="L25" s="52" t="s">
        <v>22</v>
      </c>
      <c r="M25" s="50" t="s">
        <v>22</v>
      </c>
    </row>
    <row r="26" spans="1:13" s="47" customFormat="1" ht="12.75">
      <c r="A26" s="39" t="s">
        <v>44</v>
      </c>
      <c r="B26" s="54">
        <v>603</v>
      </c>
      <c r="C26" s="55">
        <v>171</v>
      </c>
      <c r="D26" s="56">
        <f t="shared" si="0"/>
        <v>0.001979166666666667</v>
      </c>
      <c r="E26" s="42">
        <f t="shared" si="1"/>
        <v>0.7993055555555556</v>
      </c>
      <c r="F26" s="38">
        <v>0.8607060185185186</v>
      </c>
      <c r="G26" s="43">
        <f t="shared" si="2"/>
        <v>0.061400462962962976</v>
      </c>
      <c r="H26" s="44">
        <f t="shared" si="3"/>
        <v>0.05348379629629631</v>
      </c>
      <c r="I26" s="45" t="s">
        <v>46</v>
      </c>
      <c r="J26" s="53" t="s">
        <v>30</v>
      </c>
      <c r="L26" s="53" t="s">
        <v>30</v>
      </c>
      <c r="M26" s="50" t="s">
        <v>22</v>
      </c>
    </row>
    <row r="27" spans="1:13" s="47" customFormat="1" ht="12.75">
      <c r="A27" s="39" t="s">
        <v>19</v>
      </c>
      <c r="B27" s="40">
        <v>50257</v>
      </c>
      <c r="C27" s="48">
        <v>147</v>
      </c>
      <c r="D27" s="41">
        <f t="shared" si="0"/>
        <v>0.0017013888888888892</v>
      </c>
      <c r="E27" s="42">
        <f t="shared" si="1"/>
        <v>0.7993055555555556</v>
      </c>
      <c r="F27" s="38">
        <v>0.8594907407407407</v>
      </c>
      <c r="G27" s="43">
        <f t="shared" si="2"/>
        <v>0.06018518518518512</v>
      </c>
      <c r="H27" s="44">
        <f t="shared" si="3"/>
        <v>0.05337962962962956</v>
      </c>
      <c r="I27" s="45" t="s">
        <v>55</v>
      </c>
      <c r="J27" s="53"/>
      <c r="L27" s="53"/>
      <c r="M27" s="50"/>
    </row>
    <row r="28" spans="1:13" s="47" customFormat="1" ht="12.75">
      <c r="A28" s="22" t="s">
        <v>54</v>
      </c>
      <c r="B28" s="40">
        <v>72</v>
      </c>
      <c r="C28" s="48">
        <v>159</v>
      </c>
      <c r="D28" s="41">
        <f t="shared" si="0"/>
        <v>0.0018402777777777777</v>
      </c>
      <c r="E28" s="42">
        <f t="shared" si="1"/>
        <v>0.7993055555555556</v>
      </c>
      <c r="F28" s="38">
        <v>0.8607291666666667</v>
      </c>
      <c r="G28" s="43">
        <f t="shared" si="2"/>
        <v>0.061423611111111054</v>
      </c>
      <c r="H28" s="44">
        <f t="shared" si="3"/>
        <v>0.054062499999999944</v>
      </c>
      <c r="I28" s="45" t="s">
        <v>56</v>
      </c>
      <c r="J28" s="52" t="s">
        <v>22</v>
      </c>
      <c r="L28" s="52"/>
      <c r="M28" s="50" t="s">
        <v>22</v>
      </c>
    </row>
    <row r="29" spans="1:11" s="47" customFormat="1" ht="12.75">
      <c r="A29" s="51" t="s">
        <v>41</v>
      </c>
      <c r="B29" s="40" t="s">
        <v>42</v>
      </c>
      <c r="C29" s="48">
        <v>150</v>
      </c>
      <c r="D29" s="41">
        <f t="shared" si="0"/>
        <v>0.001736111111111111</v>
      </c>
      <c r="E29" s="42">
        <f t="shared" si="1"/>
        <v>0.7993055555555556</v>
      </c>
      <c r="F29" s="38" t="s">
        <v>27</v>
      </c>
      <c r="G29" s="43"/>
      <c r="H29" s="44"/>
      <c r="I29" s="45"/>
      <c r="K29" s="45"/>
    </row>
    <row r="30" spans="1:9" s="47" customFormat="1" ht="12.75">
      <c r="A30" s="39" t="s">
        <v>25</v>
      </c>
      <c r="B30" s="40">
        <v>52270</v>
      </c>
      <c r="C30" s="48">
        <v>90</v>
      </c>
      <c r="D30" s="41">
        <f t="shared" si="0"/>
        <v>0.0010416666666666667</v>
      </c>
      <c r="E30" s="42">
        <f t="shared" si="1"/>
        <v>0.7993055555555556</v>
      </c>
      <c r="F30" s="38" t="s">
        <v>27</v>
      </c>
      <c r="G30" s="43"/>
      <c r="H30" s="44"/>
      <c r="I30" s="45"/>
    </row>
    <row r="31" spans="1:9" ht="12.75">
      <c r="A31" s="51" t="s">
        <v>38</v>
      </c>
      <c r="B31" s="40" t="s">
        <v>43</v>
      </c>
      <c r="C31" s="48">
        <v>192</v>
      </c>
      <c r="D31" s="41">
        <f t="shared" si="0"/>
        <v>0.0022222222222222222</v>
      </c>
      <c r="E31" s="42">
        <f t="shared" si="1"/>
        <v>0.7993055555555556</v>
      </c>
      <c r="F31" s="38" t="s">
        <v>50</v>
      </c>
      <c r="G31" s="43"/>
      <c r="H31" s="44"/>
      <c r="I31" s="47"/>
    </row>
    <row r="32" spans="1:8" ht="12.75">
      <c r="A32" s="39" t="s">
        <v>23</v>
      </c>
      <c r="B32" s="40" t="s">
        <v>24</v>
      </c>
      <c r="C32" s="48">
        <v>129</v>
      </c>
      <c r="D32" s="41">
        <f t="shared" si="0"/>
        <v>0.0014930555555555556</v>
      </c>
      <c r="E32" s="42">
        <f t="shared" si="1"/>
        <v>0.7993055555555556</v>
      </c>
      <c r="F32" s="38" t="s">
        <v>49</v>
      </c>
      <c r="G32" s="43"/>
      <c r="H32" s="44"/>
    </row>
    <row r="33" spans="1:8" ht="12.75">
      <c r="A33" s="51" t="s">
        <v>34</v>
      </c>
      <c r="B33" s="54">
        <v>115</v>
      </c>
      <c r="C33" s="48">
        <v>195</v>
      </c>
      <c r="D33" s="41">
        <f t="shared" si="0"/>
        <v>0.0022569444444444447</v>
      </c>
      <c r="E33" s="42">
        <f t="shared" si="1"/>
        <v>0.7993055555555556</v>
      </c>
      <c r="F33" s="38" t="s">
        <v>27</v>
      </c>
      <c r="G33" s="43"/>
      <c r="H33" s="44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</sheetData>
  <sheetProtection selectLockedCells="1"/>
  <mergeCells count="2">
    <mergeCell ref="A2:I2"/>
    <mergeCell ref="G3:H3"/>
  </mergeCells>
  <printOptions gridLines="1"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&amp;C&amp;"Arial,Bold"&amp;14SETAUKET YACHT CLUB
2009 RACE RESULTS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Authorized Customer</dc:creator>
  <cp:keywords/>
  <dc:description/>
  <cp:lastModifiedBy>Valued Acer Customer</cp:lastModifiedBy>
  <cp:lastPrinted>2005-05-19T02:57:17Z</cp:lastPrinted>
  <dcterms:created xsi:type="dcterms:W3CDTF">1997-05-29T16:22:01Z</dcterms:created>
  <dcterms:modified xsi:type="dcterms:W3CDTF">2010-07-11T12:55:11Z</dcterms:modified>
  <cp:category/>
  <cp:version/>
  <cp:contentType/>
  <cp:contentStatus/>
</cp:coreProperties>
</file>