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440" windowHeight="9795" activeTab="0"/>
  </bookViews>
  <sheets>
    <sheet name="Scratch sheet" sheetId="1" r:id="rId1"/>
  </sheets>
  <definedNames>
    <definedName name="_xlnm.Print_Area" localSheetId="0">'Scratch sheet'!$A$1:$I$39</definedName>
  </definedNames>
  <calcPr fullCalcOnLoad="1"/>
</workbook>
</file>

<file path=xl/sharedStrings.xml><?xml version="1.0" encoding="utf-8"?>
<sst xmlns="http://schemas.openxmlformats.org/spreadsheetml/2006/main" count="99" uniqueCount="71">
  <si>
    <t>SYC Racing Scratch Sheet</t>
  </si>
  <si>
    <t>Division A:</t>
  </si>
  <si>
    <t>Skipper</t>
  </si>
  <si>
    <t>Boat Name</t>
  </si>
  <si>
    <t>Sail No.</t>
  </si>
  <si>
    <t>Rating</t>
  </si>
  <si>
    <t>Harvest Moon</t>
  </si>
  <si>
    <t>Tagi Garbizu</t>
  </si>
  <si>
    <t>Ledia II</t>
  </si>
  <si>
    <t>Tufan Karausmanoglu</t>
  </si>
  <si>
    <t>Obsession</t>
  </si>
  <si>
    <t>Ralph Segalowitz</t>
  </si>
  <si>
    <t>Solar Wind</t>
  </si>
  <si>
    <t>Hank Parkinson</t>
  </si>
  <si>
    <t>Jiminy Cricket Too</t>
  </si>
  <si>
    <t>Surprise</t>
  </si>
  <si>
    <t>John Ciarelli</t>
  </si>
  <si>
    <t>Topaz</t>
  </si>
  <si>
    <t>Diane Mendolia</t>
  </si>
  <si>
    <t>Zydeco</t>
  </si>
  <si>
    <t>John Doherty</t>
  </si>
  <si>
    <t>Elapse Time</t>
  </si>
  <si>
    <t>Corrected Time</t>
  </si>
  <si>
    <t>Division</t>
  </si>
  <si>
    <t>Spinnaker Division</t>
  </si>
  <si>
    <t>Division B</t>
  </si>
  <si>
    <t>Non-Spinnaker Division</t>
  </si>
  <si>
    <t>Score</t>
  </si>
  <si>
    <t>Spiritus</t>
  </si>
  <si>
    <t>Vic Suben</t>
  </si>
  <si>
    <t>B</t>
  </si>
  <si>
    <t>Perfect Storm</t>
  </si>
  <si>
    <t>Charlie Masone</t>
  </si>
  <si>
    <t>Charles Chiaramonte</t>
  </si>
  <si>
    <t>Honey Ryder</t>
  </si>
  <si>
    <t>Robert Fischer</t>
  </si>
  <si>
    <t>A</t>
  </si>
  <si>
    <t>Calypso</t>
  </si>
  <si>
    <t>Tim O'Mara</t>
  </si>
  <si>
    <t>Handicap Adjustment</t>
  </si>
  <si>
    <t xml:space="preserve">Spring Series Race # </t>
  </si>
  <si>
    <t xml:space="preserve">Date: </t>
  </si>
  <si>
    <t xml:space="preserve">  Course:</t>
  </si>
  <si>
    <t xml:space="preserve">Committee: </t>
  </si>
  <si>
    <t>CORSE LENGTH (NAUTICAL MILES):</t>
  </si>
  <si>
    <t>Time Limit</t>
  </si>
  <si>
    <t>Finish Time**</t>
  </si>
  <si>
    <t xml:space="preserve">Division A Start Time*: </t>
  </si>
  <si>
    <t xml:space="preserve">Division B Start Time*: </t>
  </si>
  <si>
    <t>* Enter time in 24 hour format - hh:mm:ss</t>
  </si>
  <si>
    <t>**Valid entries -  hh:mm:ss (24 hour time), DNS, DNF, OCS</t>
  </si>
  <si>
    <t>Circe</t>
  </si>
  <si>
    <t>Imagine</t>
  </si>
  <si>
    <t>Due East</t>
  </si>
  <si>
    <t>Mariner</t>
  </si>
  <si>
    <t>Sea Wind</t>
  </si>
  <si>
    <t>Joe Schmitt</t>
  </si>
  <si>
    <t>SBS</t>
  </si>
  <si>
    <t>Istar</t>
  </si>
  <si>
    <t>Bruce Folz</t>
  </si>
  <si>
    <t>Oban Lambie</t>
  </si>
  <si>
    <t>Mark</t>
  </si>
  <si>
    <t>C11</t>
  </si>
  <si>
    <t>(C11)-1-C11-1-C11</t>
  </si>
  <si>
    <t>N40,58.40'</t>
  </si>
  <si>
    <t>W73,05.63'</t>
  </si>
  <si>
    <t>N40,59.21'</t>
  </si>
  <si>
    <t>W73,04.78'</t>
  </si>
  <si>
    <t>DNS</t>
  </si>
  <si>
    <t>Latitude</t>
  </si>
  <si>
    <t>Longitude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</si>
</sst>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h]:mm:ss;@"/>
    <numFmt numFmtId="166" formatCode="[$-409]h:mm:ss\ AM/PM"/>
    <numFmt numFmtId="167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Calibri"/>
      <family val="2"/>
    </font>
    <font>
      <b/>
      <sz val="36"/>
      <color indexed="8"/>
      <name val="Tahoma"/>
      <family val="2"/>
    </font>
    <font>
      <sz val="11"/>
      <color indexed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8"/>
      <color theme="1"/>
      <name val="Calibri"/>
      <family val="2"/>
    </font>
    <font>
      <sz val="11"/>
      <color theme="1"/>
      <name val="Tahoma"/>
      <family val="2"/>
    </font>
    <font>
      <b/>
      <sz val="14"/>
      <color theme="1"/>
      <name val="Calibri"/>
      <family val="2"/>
    </font>
    <font>
      <b/>
      <sz val="3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1" fontId="46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165" fontId="46" fillId="0" borderId="0" xfId="0" applyNumberFormat="1" applyFont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165" fontId="44" fillId="0" borderId="0" xfId="0" applyNumberFormat="1" applyFont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49" fontId="46" fillId="0" borderId="15" xfId="0" applyNumberFormat="1" applyFont="1" applyBorder="1" applyAlignment="1">
      <alignment vertical="center"/>
    </xf>
    <xf numFmtId="1" fontId="46" fillId="0" borderId="15" xfId="0" applyNumberFormat="1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165" fontId="46" fillId="0" borderId="15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horizontal="center" vertical="center"/>
    </xf>
    <xf numFmtId="49" fontId="46" fillId="0" borderId="18" xfId="0" applyNumberFormat="1" applyFont="1" applyBorder="1" applyAlignment="1">
      <alignment vertical="center"/>
    </xf>
    <xf numFmtId="1" fontId="46" fillId="0" borderId="18" xfId="0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9" fillId="33" borderId="19" xfId="0" applyFont="1" applyFill="1" applyBorder="1" applyAlignment="1">
      <alignment horizontal="left" vertical="center"/>
    </xf>
    <xf numFmtId="0" fontId="50" fillId="33" borderId="19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left" vertical="center"/>
    </xf>
    <xf numFmtId="164" fontId="50" fillId="33" borderId="19" xfId="0" applyNumberFormat="1" applyFont="1" applyFill="1" applyBorder="1" applyAlignment="1">
      <alignment horizontal="left" vertical="center"/>
    </xf>
    <xf numFmtId="164" fontId="50" fillId="33" borderId="20" xfId="0" applyNumberFormat="1" applyFont="1" applyFill="1" applyBorder="1" applyAlignment="1">
      <alignment horizontal="left" vertical="center" wrapText="1"/>
    </xf>
    <xf numFmtId="164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 vertical="center"/>
    </xf>
    <xf numFmtId="165" fontId="46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5" fontId="46" fillId="0" borderId="18" xfId="0" applyNumberFormat="1" applyFont="1" applyBorder="1" applyAlignment="1">
      <alignment horizontal="center" vertical="center"/>
    </xf>
    <xf numFmtId="164" fontId="46" fillId="0" borderId="18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/>
    </xf>
    <xf numFmtId="1" fontId="46" fillId="0" borderId="0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49" fontId="46" fillId="0" borderId="23" xfId="0" applyNumberFormat="1" applyFont="1" applyBorder="1" applyAlignment="1">
      <alignment vertical="center"/>
    </xf>
    <xf numFmtId="1" fontId="46" fillId="0" borderId="23" xfId="0" applyNumberFormat="1" applyFont="1" applyBorder="1" applyAlignment="1">
      <alignment horizontal="center" vertical="center"/>
    </xf>
    <xf numFmtId="164" fontId="46" fillId="0" borderId="23" xfId="0" applyNumberFormat="1" applyFont="1" applyBorder="1" applyAlignment="1">
      <alignment horizontal="center" vertical="center"/>
    </xf>
    <xf numFmtId="165" fontId="46" fillId="0" borderId="23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164" fontId="46" fillId="0" borderId="25" xfId="0" applyNumberFormat="1" applyFont="1" applyBorder="1" applyAlignment="1">
      <alignment horizontal="center" vertical="center"/>
    </xf>
    <xf numFmtId="164" fontId="46" fillId="0" borderId="26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164" fontId="46" fillId="0" borderId="32" xfId="0" applyNumberFormat="1" applyFont="1" applyBorder="1" applyAlignment="1">
      <alignment horizontal="center" vertical="center"/>
    </xf>
    <xf numFmtId="0" fontId="46" fillId="0" borderId="33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49" fontId="46" fillId="0" borderId="32" xfId="0" applyNumberFormat="1" applyFont="1" applyBorder="1" applyAlignment="1">
      <alignment vertical="center"/>
    </xf>
    <xf numFmtId="1" fontId="46" fillId="0" borderId="32" xfId="0" applyNumberFormat="1" applyFont="1" applyBorder="1" applyAlignment="1">
      <alignment horizontal="center" vertical="center"/>
    </xf>
    <xf numFmtId="165" fontId="46" fillId="0" borderId="32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164" fontId="46" fillId="0" borderId="35" xfId="0" applyNumberFormat="1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14" fontId="49" fillId="33" borderId="19" xfId="0" applyNumberFormat="1" applyFont="1" applyFill="1" applyBorder="1" applyAlignment="1">
      <alignment horizontal="left" vertical="center"/>
    </xf>
    <xf numFmtId="0" fontId="49" fillId="33" borderId="19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etauketyc.com/images/burge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0</xdr:rowOff>
    </xdr:from>
    <xdr:to>
      <xdr:col>8</xdr:col>
      <xdr:colOff>419100</xdr:colOff>
      <xdr:row>3</xdr:row>
      <xdr:rowOff>19050</xdr:rowOff>
    </xdr:to>
    <xdr:pic>
      <xdr:nvPicPr>
        <xdr:cNvPr id="1" name="Picture 4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91675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1514475</xdr:colOff>
      <xdr:row>3</xdr:row>
      <xdr:rowOff>28575</xdr:rowOff>
    </xdr:to>
    <xdr:pic>
      <xdr:nvPicPr>
        <xdr:cNvPr id="2" name="Picture 3" descr="SY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9525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75" zoomScaleNormal="75" zoomScalePageLayoutView="0" workbookViewId="0" topLeftCell="A1">
      <selection activeCell="K33" sqref="K33"/>
    </sheetView>
  </sheetViews>
  <sheetFormatPr defaultColWidth="9.140625" defaultRowHeight="15"/>
  <cols>
    <col min="1" max="1" width="29.421875" style="2" customWidth="1"/>
    <col min="2" max="2" width="26.421875" style="2" customWidth="1"/>
    <col min="3" max="3" width="14.140625" style="2" customWidth="1"/>
    <col min="4" max="4" width="10.8515625" style="2" customWidth="1"/>
    <col min="5" max="5" width="10.8515625" style="3" customWidth="1"/>
    <col min="6" max="7" width="22.421875" style="3" customWidth="1"/>
    <col min="8" max="8" width="22.421875" style="2" customWidth="1"/>
    <col min="9" max="9" width="7.57421875" style="2" customWidth="1"/>
    <col min="10" max="10" width="18.8515625" style="2" customWidth="1"/>
    <col min="11" max="11" width="19.57421875" style="2" customWidth="1"/>
    <col min="12" max="16384" width="9.140625" style="2" customWidth="1"/>
  </cols>
  <sheetData>
    <row r="1" spans="1:8" ht="15.75">
      <c r="A1" s="1"/>
      <c r="H1" s="1"/>
    </row>
    <row r="2" spans="1:11" ht="44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4"/>
      <c r="K2" s="5"/>
    </row>
    <row r="3" spans="1:11" ht="15.75">
      <c r="A3" s="5"/>
      <c r="E3" s="2"/>
      <c r="F3" s="2"/>
      <c r="G3" s="2"/>
      <c r="K3" s="6"/>
    </row>
    <row r="4" spans="1:11" ht="21" customHeight="1">
      <c r="A4" s="5"/>
      <c r="B4" s="7"/>
      <c r="C4" s="7"/>
      <c r="D4" s="7"/>
      <c r="E4" s="8"/>
      <c r="F4" s="7"/>
      <c r="G4" s="9"/>
      <c r="H4" s="9"/>
      <c r="I4" s="5"/>
      <c r="J4" s="5"/>
      <c r="K4" s="5"/>
    </row>
    <row r="5" spans="1:11" ht="21" customHeight="1">
      <c r="A5" s="13" t="s">
        <v>40</v>
      </c>
      <c r="B5" s="46">
        <v>3</v>
      </c>
      <c r="C5" s="28" t="s">
        <v>41</v>
      </c>
      <c r="D5" s="92">
        <v>41079</v>
      </c>
      <c r="E5" s="93"/>
      <c r="F5" s="28" t="s">
        <v>42</v>
      </c>
      <c r="G5" s="47" t="s">
        <v>63</v>
      </c>
      <c r="H5" s="70"/>
      <c r="I5" s="6"/>
      <c r="J5" s="5"/>
      <c r="K5" s="5"/>
    </row>
    <row r="6" spans="1:11" ht="21" customHeight="1">
      <c r="A6" s="13" t="s">
        <v>43</v>
      </c>
      <c r="B6" s="48" t="s">
        <v>37</v>
      </c>
      <c r="C6" s="13"/>
      <c r="D6" s="8"/>
      <c r="E6" s="9"/>
      <c r="F6" s="26" t="s">
        <v>44</v>
      </c>
      <c r="G6" s="90">
        <v>4.16</v>
      </c>
      <c r="H6" s="6"/>
      <c r="I6" s="6"/>
      <c r="J6" s="5"/>
      <c r="K6" s="5"/>
    </row>
    <row r="7" spans="1:11" ht="21" customHeight="1">
      <c r="A7" s="15"/>
      <c r="B7" s="29"/>
      <c r="C7" s="13"/>
      <c r="D7" s="8"/>
      <c r="E7" s="8" t="s">
        <v>61</v>
      </c>
      <c r="F7" s="89" t="s">
        <v>69</v>
      </c>
      <c r="G7" s="89" t="s">
        <v>70</v>
      </c>
      <c r="H7" s="6"/>
      <c r="I7" s="6"/>
      <c r="J7" s="5"/>
      <c r="K7" s="5"/>
    </row>
    <row r="8" spans="1:11" ht="21" customHeight="1">
      <c r="A8" s="13" t="s">
        <v>47</v>
      </c>
      <c r="B8" s="49">
        <v>0.7951388888888888</v>
      </c>
      <c r="C8" s="7"/>
      <c r="D8" s="8"/>
      <c r="E8" s="69">
        <v>1</v>
      </c>
      <c r="F8" s="69" t="s">
        <v>64</v>
      </c>
      <c r="G8" s="69" t="s">
        <v>65</v>
      </c>
      <c r="H8" s="9"/>
      <c r="I8" s="6"/>
      <c r="J8" s="5"/>
      <c r="K8" s="5"/>
    </row>
    <row r="9" spans="1:11" s="10" customFormat="1" ht="21" customHeight="1">
      <c r="A9" s="13" t="s">
        <v>48</v>
      </c>
      <c r="B9" s="50">
        <v>0.7993055555555556</v>
      </c>
      <c r="C9" s="7"/>
      <c r="D9" s="6"/>
      <c r="E9" s="69" t="s">
        <v>62</v>
      </c>
      <c r="F9" s="69" t="s">
        <v>66</v>
      </c>
      <c r="G9" s="69" t="s">
        <v>67</v>
      </c>
      <c r="H9" s="6"/>
      <c r="I9" s="6"/>
      <c r="K9" s="11"/>
    </row>
    <row r="10" spans="2:11" s="10" customFormat="1" ht="21" customHeight="1">
      <c r="B10" s="14"/>
      <c r="C10" s="7"/>
      <c r="D10" s="6"/>
      <c r="E10" s="69"/>
      <c r="F10" s="69"/>
      <c r="G10" s="69"/>
      <c r="H10" s="6"/>
      <c r="I10" s="6"/>
      <c r="K10" s="11"/>
    </row>
    <row r="11" spans="2:11" s="10" customFormat="1" ht="21" customHeight="1">
      <c r="B11" s="14"/>
      <c r="C11" s="7"/>
      <c r="D11" s="6"/>
      <c r="E11" s="69"/>
      <c r="F11" s="69"/>
      <c r="G11" s="69"/>
      <c r="H11" s="6"/>
      <c r="I11" s="6"/>
      <c r="K11" s="11"/>
    </row>
    <row r="12" spans="2:11" s="10" customFormat="1" ht="21" customHeight="1">
      <c r="B12" s="14"/>
      <c r="C12" s="7"/>
      <c r="D12" s="6"/>
      <c r="E12" s="69"/>
      <c r="F12" s="69"/>
      <c r="G12" s="69"/>
      <c r="H12" s="6"/>
      <c r="I12" s="6"/>
      <c r="K12" s="11"/>
    </row>
    <row r="13" spans="1:11" s="10" customFormat="1" ht="21" customHeight="1" thickBot="1">
      <c r="A13" s="15"/>
      <c r="B13" s="14"/>
      <c r="C13" s="7"/>
      <c r="D13" s="6"/>
      <c r="E13" s="9"/>
      <c r="F13" s="9"/>
      <c r="G13" s="9"/>
      <c r="H13" s="6"/>
      <c r="I13" s="6"/>
      <c r="K13" s="11"/>
    </row>
    <row r="14" spans="1:13" ht="19.5" customHeight="1" thickBot="1">
      <c r="A14" s="20" t="s">
        <v>3</v>
      </c>
      <c r="B14" s="21" t="s">
        <v>2</v>
      </c>
      <c r="C14" s="21" t="s">
        <v>4</v>
      </c>
      <c r="D14" s="21" t="s">
        <v>23</v>
      </c>
      <c r="E14" s="22" t="s">
        <v>5</v>
      </c>
      <c r="F14" s="22" t="s">
        <v>46</v>
      </c>
      <c r="G14" s="71" t="s">
        <v>21</v>
      </c>
      <c r="H14" s="86" t="s">
        <v>22</v>
      </c>
      <c r="I14" s="74" t="s">
        <v>27</v>
      </c>
      <c r="J14" s="5"/>
      <c r="K14" s="5" t="s">
        <v>39</v>
      </c>
      <c r="M14" s="2" t="s">
        <v>45</v>
      </c>
    </row>
    <row r="15" spans="1:16" ht="19.5" customHeight="1">
      <c r="A15" s="31" t="s">
        <v>34</v>
      </c>
      <c r="B15" s="32" t="s">
        <v>35</v>
      </c>
      <c r="C15" s="33">
        <v>461</v>
      </c>
      <c r="D15" s="34" t="s">
        <v>36</v>
      </c>
      <c r="E15" s="35">
        <v>174</v>
      </c>
      <c r="F15" s="36" t="s">
        <v>68</v>
      </c>
      <c r="G15" s="37" t="str">
        <f>IF(F15="DNS"," ",IF(F15="DNF"," ",IF(F15=""," ",IF(F15="OCS","  ",IF(D15="A",F15-B$8,IF(D15="B",F15-B$9))))))</f>
        <v> </v>
      </c>
      <c r="H15" s="87" t="str">
        <f>IF(F15="DNS"," ",IF(F15="DNF"," ",IF(F15=""," ",IF(F15="OCS","DSQ",IF(G15&gt;M$15,"TLE",G15-(K15*G$6))))))</f>
        <v> </v>
      </c>
      <c r="I15" s="75">
        <v>5</v>
      </c>
      <c r="J15" s="5"/>
      <c r="K15" s="27">
        <f>E15/(60*60*24)</f>
        <v>0.002013888888888889</v>
      </c>
      <c r="M15" s="30">
        <v>0.10416666666666667</v>
      </c>
      <c r="O15" s="51"/>
      <c r="P15" s="52"/>
    </row>
    <row r="16" spans="1:15" ht="19.5" customHeight="1">
      <c r="A16" s="38" t="s">
        <v>12</v>
      </c>
      <c r="B16" s="16" t="s">
        <v>11</v>
      </c>
      <c r="C16" s="17">
        <v>7333</v>
      </c>
      <c r="D16" s="24" t="s">
        <v>36</v>
      </c>
      <c r="E16" s="25">
        <v>120</v>
      </c>
      <c r="F16" s="54">
        <v>0.8278819444444444</v>
      </c>
      <c r="G16" s="53">
        <f aca="true" t="shared" si="0" ref="G16:G32">IF(F16="DNS"," ",IF(F16="DNF"," ",IF(F16=""," ",IF(F16="OCS","  ",IF(D16="A",F16-B$8,IF(D16="B",F16-B$9))))))</f>
        <v>0.03274305555555557</v>
      </c>
      <c r="H16" s="72">
        <f aca="true" t="shared" si="1" ref="H16:H32">IF(F16="DNS"," ",IF(F16="DNF"," ",IF(F16=""," ",IF(F16="OCS","DSQ",IF(G16&gt;M$15,"TLE",G16-(K16*G$6))))))</f>
        <v>0.02696527777777779</v>
      </c>
      <c r="I16" s="76">
        <v>1</v>
      </c>
      <c r="J16" s="5"/>
      <c r="K16" s="27">
        <f aca="true" t="shared" si="2" ref="K16:K32">E16/(60*60*24)</f>
        <v>0.001388888888888889</v>
      </c>
      <c r="O16" s="51"/>
    </row>
    <row r="17" spans="1:15" ht="19.5" customHeight="1">
      <c r="A17" s="38" t="s">
        <v>17</v>
      </c>
      <c r="B17" s="16" t="s">
        <v>16</v>
      </c>
      <c r="C17" s="17">
        <v>121</v>
      </c>
      <c r="D17" s="24" t="s">
        <v>36</v>
      </c>
      <c r="E17" s="25">
        <v>153</v>
      </c>
      <c r="F17" s="54">
        <v>0.8352430555555556</v>
      </c>
      <c r="G17" s="53">
        <f t="shared" si="0"/>
        <v>0.04010416666666672</v>
      </c>
      <c r="H17" s="72">
        <f t="shared" si="1"/>
        <v>0.03273750000000005</v>
      </c>
      <c r="I17" s="76">
        <v>4</v>
      </c>
      <c r="J17" s="5"/>
      <c r="K17" s="27">
        <f t="shared" si="2"/>
        <v>0.0017708333333333332</v>
      </c>
      <c r="O17" s="51"/>
    </row>
    <row r="18" spans="1:15" ht="19.5" customHeight="1">
      <c r="A18" s="38" t="s">
        <v>8</v>
      </c>
      <c r="B18" s="16" t="s">
        <v>7</v>
      </c>
      <c r="C18" s="17">
        <v>34</v>
      </c>
      <c r="D18" s="24" t="s">
        <v>36</v>
      </c>
      <c r="E18" s="25">
        <v>129</v>
      </c>
      <c r="F18" s="54" t="s">
        <v>68</v>
      </c>
      <c r="G18" s="53" t="str">
        <f t="shared" si="0"/>
        <v> </v>
      </c>
      <c r="H18" s="72" t="str">
        <f t="shared" si="1"/>
        <v> </v>
      </c>
      <c r="I18" s="76">
        <v>5</v>
      </c>
      <c r="J18" s="5"/>
      <c r="K18" s="27">
        <f t="shared" si="2"/>
        <v>0.0014930555555555556</v>
      </c>
      <c r="O18" s="51"/>
    </row>
    <row r="19" spans="1:15" ht="19.5" customHeight="1">
      <c r="A19" s="61" t="s">
        <v>51</v>
      </c>
      <c r="B19" s="68" t="s">
        <v>60</v>
      </c>
      <c r="C19" s="63">
        <v>20856</v>
      </c>
      <c r="D19" s="64" t="s">
        <v>36</v>
      </c>
      <c r="E19" s="65">
        <v>177</v>
      </c>
      <c r="F19" s="66">
        <v>0.8350115740740741</v>
      </c>
      <c r="G19" s="67">
        <f t="shared" si="0"/>
        <v>0.039872685185185275</v>
      </c>
      <c r="H19" s="72">
        <f t="shared" si="1"/>
        <v>0.03135046296296305</v>
      </c>
      <c r="I19" s="77">
        <v>3</v>
      </c>
      <c r="J19" s="5"/>
      <c r="K19" s="27">
        <f t="shared" si="2"/>
        <v>0.0020486111111111113</v>
      </c>
      <c r="O19" s="51"/>
    </row>
    <row r="20" spans="1:15" ht="19.5" customHeight="1" thickBot="1">
      <c r="A20" s="39" t="s">
        <v>10</v>
      </c>
      <c r="B20" s="40" t="s">
        <v>9</v>
      </c>
      <c r="C20" s="41">
        <v>3324</v>
      </c>
      <c r="D20" s="42" t="s">
        <v>36</v>
      </c>
      <c r="E20" s="43">
        <v>174</v>
      </c>
      <c r="F20" s="56">
        <v>0.8319328703703704</v>
      </c>
      <c r="G20" s="55">
        <f t="shared" si="0"/>
        <v>0.03679398148148161</v>
      </c>
      <c r="H20" s="73">
        <f t="shared" si="1"/>
        <v>0.028416203703703832</v>
      </c>
      <c r="I20" s="78">
        <v>2</v>
      </c>
      <c r="J20" s="5"/>
      <c r="K20" s="27">
        <f t="shared" si="2"/>
        <v>0.002013888888888889</v>
      </c>
      <c r="O20" s="51"/>
    </row>
    <row r="21" spans="1:15" ht="19.5" customHeight="1">
      <c r="A21" s="80" t="s">
        <v>15</v>
      </c>
      <c r="B21" s="81" t="s">
        <v>29</v>
      </c>
      <c r="C21" s="82">
        <v>453</v>
      </c>
      <c r="D21" s="83" t="s">
        <v>30</v>
      </c>
      <c r="E21" s="84">
        <v>165</v>
      </c>
      <c r="F21" s="79">
        <v>0.8428587962962962</v>
      </c>
      <c r="G21" s="85">
        <f t="shared" si="0"/>
        <v>0.04355324074074063</v>
      </c>
      <c r="H21" s="87">
        <f t="shared" si="1"/>
        <v>0.03560879629629618</v>
      </c>
      <c r="I21" s="88">
        <v>3</v>
      </c>
      <c r="J21" s="5"/>
      <c r="K21" s="27">
        <f t="shared" si="2"/>
        <v>0.0019097222222222222</v>
      </c>
      <c r="O21" s="51"/>
    </row>
    <row r="22" spans="1:15" ht="19.5" customHeight="1">
      <c r="A22" s="38" t="s">
        <v>28</v>
      </c>
      <c r="B22" s="16" t="s">
        <v>20</v>
      </c>
      <c r="C22" s="17">
        <v>72</v>
      </c>
      <c r="D22" s="24" t="s">
        <v>30</v>
      </c>
      <c r="E22" s="25">
        <v>159</v>
      </c>
      <c r="F22" s="54">
        <v>0.8399537037037037</v>
      </c>
      <c r="G22" s="53">
        <f t="shared" si="0"/>
        <v>0.0406481481481481</v>
      </c>
      <c r="H22" s="72">
        <f t="shared" si="1"/>
        <v>0.032992592592592546</v>
      </c>
      <c r="I22" s="76">
        <v>2</v>
      </c>
      <c r="J22" s="5"/>
      <c r="K22" s="27">
        <f t="shared" si="2"/>
        <v>0.0018402777777777777</v>
      </c>
      <c r="O22" s="51"/>
    </row>
    <row r="23" spans="1:15" ht="19.5" customHeight="1">
      <c r="A23" s="38" t="s">
        <v>6</v>
      </c>
      <c r="B23" s="16" t="s">
        <v>33</v>
      </c>
      <c r="C23" s="17">
        <v>25</v>
      </c>
      <c r="D23" s="24" t="s">
        <v>30</v>
      </c>
      <c r="E23" s="25">
        <v>132</v>
      </c>
      <c r="F23" s="54">
        <v>0.8357986111111111</v>
      </c>
      <c r="G23" s="53">
        <f t="shared" si="0"/>
        <v>0.03649305555555549</v>
      </c>
      <c r="H23" s="72">
        <f t="shared" si="1"/>
        <v>0.03013749999999993</v>
      </c>
      <c r="I23" s="76">
        <v>1</v>
      </c>
      <c r="J23" s="5"/>
      <c r="K23" s="27">
        <f t="shared" si="2"/>
        <v>0.0015277777777777779</v>
      </c>
      <c r="O23" s="51"/>
    </row>
    <row r="24" spans="1:15" ht="19.5" customHeight="1">
      <c r="A24" s="38" t="s">
        <v>31</v>
      </c>
      <c r="B24" s="16" t="s">
        <v>32</v>
      </c>
      <c r="C24" s="17">
        <v>730</v>
      </c>
      <c r="D24" s="24" t="s">
        <v>30</v>
      </c>
      <c r="E24" s="25">
        <v>171</v>
      </c>
      <c r="F24" s="54" t="s">
        <v>68</v>
      </c>
      <c r="G24" s="53" t="str">
        <f t="shared" si="0"/>
        <v> </v>
      </c>
      <c r="H24" s="72" t="str">
        <f t="shared" si="1"/>
        <v> </v>
      </c>
      <c r="I24" s="76">
        <v>5</v>
      </c>
      <c r="J24" s="5"/>
      <c r="K24" s="27">
        <f t="shared" si="2"/>
        <v>0.001979166666666667</v>
      </c>
      <c r="O24" s="51"/>
    </row>
    <row r="25" spans="1:15" ht="19.5" customHeight="1">
      <c r="A25" s="44" t="s">
        <v>14</v>
      </c>
      <c r="B25" s="18" t="s">
        <v>13</v>
      </c>
      <c r="C25" s="19">
        <v>115</v>
      </c>
      <c r="D25" s="24" t="s">
        <v>30</v>
      </c>
      <c r="E25" s="25">
        <v>201</v>
      </c>
      <c r="F25" s="54" t="s">
        <v>68</v>
      </c>
      <c r="G25" s="53" t="str">
        <f t="shared" si="0"/>
        <v> </v>
      </c>
      <c r="H25" s="72" t="str">
        <f t="shared" si="1"/>
        <v> </v>
      </c>
      <c r="I25" s="76">
        <v>5</v>
      </c>
      <c r="J25" s="5"/>
      <c r="K25" s="27">
        <f t="shared" si="2"/>
        <v>0.0023263888888888887</v>
      </c>
      <c r="O25" s="51"/>
    </row>
    <row r="26" spans="1:15" ht="19.5" customHeight="1">
      <c r="A26" s="38" t="s">
        <v>19</v>
      </c>
      <c r="B26" s="23" t="s">
        <v>18</v>
      </c>
      <c r="C26" s="17">
        <v>38</v>
      </c>
      <c r="D26" s="24" t="s">
        <v>30</v>
      </c>
      <c r="E26" s="25">
        <v>138</v>
      </c>
      <c r="F26" s="54" t="s">
        <v>68</v>
      </c>
      <c r="G26" s="53" t="str">
        <f t="shared" si="0"/>
        <v> </v>
      </c>
      <c r="H26" s="72" t="str">
        <f t="shared" si="1"/>
        <v> </v>
      </c>
      <c r="I26" s="76">
        <v>5</v>
      </c>
      <c r="J26" s="5"/>
      <c r="K26" s="27">
        <f t="shared" si="2"/>
        <v>0.0015972222222222223</v>
      </c>
      <c r="O26" s="51"/>
    </row>
    <row r="27" spans="1:15" ht="19.5" customHeight="1">
      <c r="A27" s="61" t="s">
        <v>52</v>
      </c>
      <c r="B27" s="62" t="s">
        <v>56</v>
      </c>
      <c r="C27" s="63">
        <v>220</v>
      </c>
      <c r="D27" s="64" t="s">
        <v>30</v>
      </c>
      <c r="E27" s="65">
        <v>182</v>
      </c>
      <c r="F27" s="66" t="s">
        <v>68</v>
      </c>
      <c r="G27" s="67" t="str">
        <f t="shared" si="0"/>
        <v> </v>
      </c>
      <c r="H27" s="72" t="str">
        <f t="shared" si="1"/>
        <v> </v>
      </c>
      <c r="I27" s="77">
        <v>5</v>
      </c>
      <c r="J27" s="5"/>
      <c r="K27" s="27">
        <f t="shared" si="2"/>
        <v>0.0021064814814814813</v>
      </c>
      <c r="O27" s="51"/>
    </row>
    <row r="28" spans="1:15" ht="19.5" customHeight="1">
      <c r="A28" s="61" t="s">
        <v>53</v>
      </c>
      <c r="B28" s="62" t="s">
        <v>57</v>
      </c>
      <c r="C28" s="63">
        <v>556</v>
      </c>
      <c r="D28" s="64" t="s">
        <v>30</v>
      </c>
      <c r="E28" s="65">
        <v>225</v>
      </c>
      <c r="F28" s="66" t="s">
        <v>68</v>
      </c>
      <c r="G28" s="67" t="str">
        <f t="shared" si="0"/>
        <v> </v>
      </c>
      <c r="H28" s="72" t="str">
        <f t="shared" si="1"/>
        <v> </v>
      </c>
      <c r="I28" s="77">
        <v>5</v>
      </c>
      <c r="J28" s="5"/>
      <c r="K28" s="27">
        <f t="shared" si="2"/>
        <v>0.0026041666666666665</v>
      </c>
      <c r="O28" s="51"/>
    </row>
    <row r="29" spans="1:15" ht="19.5" customHeight="1">
      <c r="A29" s="61" t="s">
        <v>55</v>
      </c>
      <c r="B29" s="62" t="s">
        <v>57</v>
      </c>
      <c r="C29" s="63">
        <v>636</v>
      </c>
      <c r="D29" s="64" t="s">
        <v>30</v>
      </c>
      <c r="E29" s="65">
        <v>225</v>
      </c>
      <c r="F29" s="66" t="s">
        <v>68</v>
      </c>
      <c r="G29" s="67" t="str">
        <f t="shared" si="0"/>
        <v> </v>
      </c>
      <c r="H29" s="72" t="str">
        <f t="shared" si="1"/>
        <v> </v>
      </c>
      <c r="I29" s="77">
        <v>5</v>
      </c>
      <c r="J29" s="5"/>
      <c r="K29" s="27">
        <f t="shared" si="2"/>
        <v>0.0026041666666666665</v>
      </c>
      <c r="O29" s="51"/>
    </row>
    <row r="30" spans="1:15" ht="19.5" customHeight="1">
      <c r="A30" s="61" t="s">
        <v>54</v>
      </c>
      <c r="B30" s="62" t="s">
        <v>57</v>
      </c>
      <c r="C30" s="63">
        <v>585</v>
      </c>
      <c r="D30" s="64" t="s">
        <v>30</v>
      </c>
      <c r="E30" s="65">
        <v>225</v>
      </c>
      <c r="F30" s="66" t="s">
        <v>68</v>
      </c>
      <c r="G30" s="67" t="str">
        <f t="shared" si="0"/>
        <v> </v>
      </c>
      <c r="H30" s="72" t="str">
        <f t="shared" si="1"/>
        <v> </v>
      </c>
      <c r="I30" s="77">
        <v>5</v>
      </c>
      <c r="J30" s="5"/>
      <c r="K30" s="27">
        <f t="shared" si="2"/>
        <v>0.0026041666666666665</v>
      </c>
      <c r="O30" s="51"/>
    </row>
    <row r="31" spans="1:15" ht="19.5" customHeight="1">
      <c r="A31" s="61" t="s">
        <v>58</v>
      </c>
      <c r="B31" s="62" t="s">
        <v>59</v>
      </c>
      <c r="C31" s="63"/>
      <c r="D31" s="64" t="s">
        <v>30</v>
      </c>
      <c r="E31" s="65">
        <v>180</v>
      </c>
      <c r="F31" s="66">
        <v>0.8503587962962963</v>
      </c>
      <c r="G31" s="67">
        <f t="shared" si="0"/>
        <v>0.05105324074074069</v>
      </c>
      <c r="H31" s="72">
        <f t="shared" si="1"/>
        <v>0.04238657407407402</v>
      </c>
      <c r="I31" s="77">
        <v>4</v>
      </c>
      <c r="J31" s="5"/>
      <c r="K31" s="27">
        <f t="shared" si="2"/>
        <v>0.0020833333333333333</v>
      </c>
      <c r="O31" s="51"/>
    </row>
    <row r="32" spans="1:15" ht="19.5" customHeight="1" thickBot="1">
      <c r="A32" s="39" t="s">
        <v>37</v>
      </c>
      <c r="B32" s="45" t="s">
        <v>38</v>
      </c>
      <c r="C32" s="41"/>
      <c r="D32" s="42" t="s">
        <v>30</v>
      </c>
      <c r="E32" s="43">
        <v>171</v>
      </c>
      <c r="F32" s="56" t="s">
        <v>68</v>
      </c>
      <c r="G32" s="55" t="str">
        <f t="shared" si="0"/>
        <v> </v>
      </c>
      <c r="H32" s="73" t="str">
        <f t="shared" si="1"/>
        <v> </v>
      </c>
      <c r="I32" s="78">
        <v>5</v>
      </c>
      <c r="J32" s="5"/>
      <c r="K32" s="27">
        <f t="shared" si="2"/>
        <v>0.001979166666666667</v>
      </c>
      <c r="O32" s="51"/>
    </row>
    <row r="33" spans="2:15" ht="19.5" customHeight="1">
      <c r="B33" s="6"/>
      <c r="C33" s="9"/>
      <c r="D33" s="57"/>
      <c r="E33" s="58"/>
      <c r="F33" s="59"/>
      <c r="G33" s="60"/>
      <c r="H33" s="59"/>
      <c r="I33" s="8"/>
      <c r="J33" s="5"/>
      <c r="K33" s="27"/>
      <c r="O33" s="51"/>
    </row>
    <row r="34" spans="2:11" ht="19.5" customHeight="1">
      <c r="B34" s="6"/>
      <c r="C34" s="6"/>
      <c r="D34" s="6"/>
      <c r="E34" s="9"/>
      <c r="F34" s="9"/>
      <c r="G34" s="9"/>
      <c r="H34" s="6"/>
      <c r="I34" s="8"/>
      <c r="J34" s="5"/>
      <c r="K34" s="5"/>
    </row>
    <row r="35" spans="1:11" ht="19.5" customHeight="1">
      <c r="A35" s="5" t="s">
        <v>1</v>
      </c>
      <c r="B35" s="5" t="s">
        <v>24</v>
      </c>
      <c r="C35" s="5"/>
      <c r="D35" s="5"/>
      <c r="E35" s="12"/>
      <c r="F35" s="12"/>
      <c r="G35" s="12"/>
      <c r="H35" s="5"/>
      <c r="I35" s="7"/>
      <c r="J35" s="5"/>
      <c r="K35" s="5"/>
    </row>
    <row r="36" spans="1:11" ht="19.5" customHeight="1">
      <c r="A36" s="5" t="s">
        <v>25</v>
      </c>
      <c r="B36" s="5" t="s">
        <v>26</v>
      </c>
      <c r="C36" s="5"/>
      <c r="D36" s="5"/>
      <c r="E36" s="12"/>
      <c r="F36" s="12"/>
      <c r="G36" s="12"/>
      <c r="H36" s="5"/>
      <c r="I36" s="7"/>
      <c r="J36" s="5"/>
      <c r="K36" s="5"/>
    </row>
    <row r="37" spans="1:11" ht="19.5" customHeight="1">
      <c r="A37" s="5"/>
      <c r="B37" s="5"/>
      <c r="C37" s="5"/>
      <c r="D37" s="5"/>
      <c r="E37" s="12"/>
      <c r="F37" s="12"/>
      <c r="G37" s="12"/>
      <c r="H37" s="5"/>
      <c r="I37" s="12"/>
      <c r="J37" s="5"/>
      <c r="K37" s="5"/>
    </row>
    <row r="38" spans="1:11" ht="19.5" customHeight="1">
      <c r="A38" s="6" t="s">
        <v>49</v>
      </c>
      <c r="B38" s="5"/>
      <c r="C38" s="5"/>
      <c r="D38" s="5"/>
      <c r="E38" s="12"/>
      <c r="F38" s="12"/>
      <c r="G38" s="12"/>
      <c r="H38" s="5"/>
      <c r="I38" s="12"/>
      <c r="J38" s="5"/>
      <c r="K38" s="5"/>
    </row>
    <row r="39" spans="1:11" ht="19.5" customHeight="1">
      <c r="A39" s="6" t="s">
        <v>50</v>
      </c>
      <c r="B39" s="5"/>
      <c r="C39" s="5"/>
      <c r="D39" s="5"/>
      <c r="E39" s="12"/>
      <c r="F39" s="12"/>
      <c r="G39" s="12"/>
      <c r="H39" s="5"/>
      <c r="I39" s="12"/>
      <c r="J39" s="5"/>
      <c r="K39" s="5"/>
    </row>
    <row r="40" spans="1:11" ht="15.75">
      <c r="A40" s="5"/>
      <c r="B40" s="5"/>
      <c r="C40" s="5"/>
      <c r="D40" s="5"/>
      <c r="E40" s="12"/>
      <c r="F40" s="12"/>
      <c r="G40" s="12"/>
      <c r="H40" s="5"/>
      <c r="I40" s="12"/>
      <c r="J40" s="5"/>
      <c r="K40" s="5"/>
    </row>
    <row r="41" spans="1:9" ht="15.75">
      <c r="A41" s="5"/>
      <c r="B41" s="5"/>
      <c r="C41" s="5"/>
      <c r="D41" s="5"/>
      <c r="E41" s="12"/>
      <c r="F41" s="12"/>
      <c r="G41" s="12"/>
      <c r="H41" s="5"/>
      <c r="I41" s="12"/>
    </row>
  </sheetData>
  <sheetProtection/>
  <mergeCells count="2">
    <mergeCell ref="A2:I2"/>
    <mergeCell ref="D5:E5"/>
  </mergeCells>
  <printOptions/>
  <pageMargins left="0.75" right="0.2" top="0.25" bottom="0.25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 Storms</dc:creator>
  <cp:keywords/>
  <dc:description/>
  <cp:lastModifiedBy>Paladin</cp:lastModifiedBy>
  <cp:lastPrinted>2012-07-07T23:22:00Z</cp:lastPrinted>
  <dcterms:created xsi:type="dcterms:W3CDTF">2011-06-06T21:11:24Z</dcterms:created>
  <dcterms:modified xsi:type="dcterms:W3CDTF">2012-07-08T01:01:21Z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